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7680" windowHeight="10035" activeTab="0"/>
  </bookViews>
  <sheets>
    <sheet name="B&amp;N vs. Amazon" sheetId="1" r:id="rId1"/>
    <sheet name="Industry Sales" sheetId="2" r:id="rId2"/>
    <sheet name="Cost Structures" sheetId="3" r:id="rId3"/>
  </sheets>
  <definedNames>
    <definedName name="ExternalData_1" localSheetId="0">'B&amp;N vs. Amazon'!$A$3:$A$40</definedName>
    <definedName name="ExternalData_1" localSheetId="1">'Industry Sales'!$A$1:$D$5</definedName>
    <definedName name="_xlnm.Print_Area" localSheetId="0">'B&amp;N vs. Amazon'!$A$1:$I$41</definedName>
    <definedName name="_xlnm.Print_Area" localSheetId="2">'Cost Structures'!$A$1:$D$17</definedName>
    <definedName name="_xlnm.Print_Area" localSheetId="1">'Industry Sales'!$A$1:$G$20</definedName>
  </definedNames>
  <calcPr fullCalcOnLoad="1"/>
</workbook>
</file>

<file path=xl/sharedStrings.xml><?xml version="1.0" encoding="utf-8"?>
<sst xmlns="http://schemas.openxmlformats.org/spreadsheetml/2006/main" count="95" uniqueCount="94">
  <si>
    <t>Operating Margin</t>
  </si>
  <si>
    <t>Inventories</t>
  </si>
  <si>
    <t>Revenue</t>
  </si>
  <si>
    <t>Cost Structures</t>
  </si>
  <si>
    <t>XYZ.com</t>
  </si>
  <si>
    <t>ABC Superstore</t>
  </si>
  <si>
    <t>Product Margin</t>
  </si>
  <si>
    <t>Freigh In</t>
  </si>
  <si>
    <t>Credit Card Charges</t>
  </si>
  <si>
    <t>Shipping Revenue, Net</t>
  </si>
  <si>
    <t>Gross Margin</t>
  </si>
  <si>
    <t>Store Occupancy Costs</t>
  </si>
  <si>
    <t>Store Operating Expense</t>
  </si>
  <si>
    <t>Distribution and Customer Service</t>
  </si>
  <si>
    <t>R&amp;D/Tech Costs</t>
  </si>
  <si>
    <t>Gross Advertising</t>
  </si>
  <si>
    <t>Cp-op reimbursement/Ad Sales</t>
  </si>
  <si>
    <t>G&amp;A</t>
  </si>
  <si>
    <t>Total Operating Costs</t>
  </si>
  <si>
    <t>Income Statement</t>
  </si>
  <si>
    <t>Cost of Goods Sold</t>
  </si>
  <si>
    <t>Gross Profit</t>
  </si>
  <si>
    <t>SG&amp;A Expense</t>
  </si>
  <si>
    <t>Operating Income</t>
  </si>
  <si>
    <t>Balance Sheet</t>
  </si>
  <si>
    <t>Assets</t>
  </si>
  <si>
    <t>Cash</t>
  </si>
  <si>
    <t>Net Receivables</t>
  </si>
  <si>
    <t>Total Current Assets</t>
  </si>
  <si>
    <t>Total Assets</t>
  </si>
  <si>
    <t>Accounts Payable</t>
  </si>
  <si>
    <t>Short-Term Debt</t>
  </si>
  <si>
    <t>Long-Term Debt</t>
  </si>
  <si>
    <t>Common Stock Equity</t>
  </si>
  <si>
    <t>Shares Outstanding (mil.)</t>
  </si>
  <si>
    <t>Cash Flow Statement</t>
  </si>
  <si>
    <t>Net Operating Cash Flow</t>
  </si>
  <si>
    <t>Net Investing Cash Flow</t>
  </si>
  <si>
    <t>Net Financing Cash Flow</t>
  </si>
  <si>
    <t>Net Change in Cash</t>
  </si>
  <si>
    <t>B&amp;N Rev</t>
  </si>
  <si>
    <t>Amz Rev</t>
  </si>
  <si>
    <t>B&amp;N COGS</t>
  </si>
  <si>
    <t>AMZ COGS</t>
  </si>
  <si>
    <t>B&amp;N Assets</t>
  </si>
  <si>
    <t>B&amp;N Cash</t>
  </si>
  <si>
    <t>AMZ Cash</t>
  </si>
  <si>
    <t>B&amp;N Inv</t>
  </si>
  <si>
    <t>AMZ Inv</t>
  </si>
  <si>
    <t>AMZ Equity</t>
  </si>
  <si>
    <t>B&amp;N Cap Exp</t>
  </si>
  <si>
    <t>AMZ Cap Exp</t>
  </si>
  <si>
    <t>LT Debt/Equity</t>
  </si>
  <si>
    <t>Return on Equity</t>
  </si>
  <si>
    <t>B&amp;N Rec</t>
  </si>
  <si>
    <t>AMZ Rec</t>
  </si>
  <si>
    <t>Closing Stock Price</t>
  </si>
  <si>
    <t>B&amp;N Mkt Val</t>
  </si>
  <si>
    <t>AMZ Mkt Val</t>
  </si>
  <si>
    <t>(Millions)</t>
  </si>
  <si>
    <t>Net Fixed Assets (PPE)</t>
  </si>
  <si>
    <t>Employees</t>
  </si>
  <si>
    <t>Amz Assets</t>
  </si>
  <si>
    <t>B&amp;N Equity</t>
  </si>
  <si>
    <t>Approx. Market Value</t>
  </si>
  <si>
    <t>Barnes&amp;Noble / B. Dalton</t>
  </si>
  <si>
    <t>Borders / Waldenbooks</t>
  </si>
  <si>
    <t>Amazon Media</t>
  </si>
  <si>
    <t>BN.com</t>
  </si>
  <si>
    <t>2004 All Bookstores Sales</t>
  </si>
  <si>
    <r>
      <t xml:space="preserve">Source: </t>
    </r>
    <r>
      <rPr>
        <sz val="10"/>
        <rFont val="Arial"/>
        <family val="0"/>
      </rPr>
      <t>http://www.fonerbooks.com/booksale.htm</t>
    </r>
  </si>
  <si>
    <t>ALL BOOKS</t>
  </si>
  <si>
    <t>% change</t>
  </si>
  <si>
    <t>% Change</t>
  </si>
  <si>
    <r>
      <t xml:space="preserve">Source: </t>
    </r>
    <r>
      <rPr>
        <sz val="10"/>
        <rFont val="Arial"/>
        <family val="0"/>
      </rPr>
      <t>http://www.bisg.org/publications/trends2004info.pdf</t>
    </r>
  </si>
  <si>
    <t>Estimates</t>
  </si>
  <si>
    <t>Projections</t>
  </si>
  <si>
    <t>North American Sales (in $Bill.)</t>
  </si>
  <si>
    <t>Domestic Consumer Expenditures (Mill. USD$)</t>
  </si>
  <si>
    <t>Publishers' Units (Mill.)</t>
  </si>
  <si>
    <t>Publishers' Net Sales (Mill. USD$)</t>
  </si>
  <si>
    <t>Barnes &amp; Noble</t>
  </si>
  <si>
    <t>Amazon.com</t>
  </si>
  <si>
    <t>Net Income</t>
  </si>
  <si>
    <t xml:space="preserve">  Gross Profit Margin</t>
  </si>
  <si>
    <t xml:space="preserve">  SG&amp;A % of Revenues</t>
  </si>
  <si>
    <t xml:space="preserve">  Operating Margin</t>
  </si>
  <si>
    <t xml:space="preserve">  Net Profit Margin</t>
  </si>
  <si>
    <t xml:space="preserve">  Inventory Turnover</t>
  </si>
  <si>
    <t xml:space="preserve">  Asset Turnover</t>
  </si>
  <si>
    <t xml:space="preserve">  ROA</t>
  </si>
  <si>
    <t xml:space="preserve">  Capital Expenditures</t>
  </si>
  <si>
    <t xml:space="preserve">  Cash Dividends Paid</t>
  </si>
  <si>
    <t>03-04 Change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</si>
</sst>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_);[Red]\(0\)"/>
    <numFmt numFmtId="168" formatCode="#,##0.0_);[Red]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16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0" fillId="0" borderId="2" xfId="0" applyNumberForma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5" fontId="0" fillId="0" borderId="5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8" fontId="0" fillId="0" borderId="0" xfId="0" applyNumberFormat="1" applyFont="1" applyAlignment="1">
      <alignment wrapText="1"/>
    </xf>
    <xf numFmtId="168" fontId="0" fillId="0" borderId="7" xfId="0" applyNumberFormat="1" applyFont="1" applyBorder="1" applyAlignment="1">
      <alignment wrapText="1"/>
    </xf>
    <xf numFmtId="38" fontId="0" fillId="0" borderId="0" xfId="0" applyNumberFormat="1" applyAlignment="1">
      <alignment wrapText="1"/>
    </xf>
    <xf numFmtId="38" fontId="0" fillId="0" borderId="7" xfId="0" applyNumberFormat="1" applyBorder="1" applyAlignment="1">
      <alignment wrapText="1"/>
    </xf>
    <xf numFmtId="0" fontId="6" fillId="0" borderId="8" xfId="0" applyFont="1" applyBorder="1" applyAlignment="1">
      <alignment wrapText="1"/>
    </xf>
    <xf numFmtId="168" fontId="6" fillId="0" borderId="1" xfId="0" applyNumberFormat="1" applyFont="1" applyBorder="1" applyAlignment="1">
      <alignment wrapText="1"/>
    </xf>
    <xf numFmtId="168" fontId="6" fillId="0" borderId="9" xfId="0" applyNumberFormat="1" applyFont="1" applyBorder="1" applyAlignment="1">
      <alignment wrapText="1"/>
    </xf>
    <xf numFmtId="38" fontId="0" fillId="0" borderId="6" xfId="0" applyNumberFormat="1" applyBorder="1" applyAlignment="1">
      <alignment wrapText="1"/>
    </xf>
    <xf numFmtId="165" fontId="6" fillId="0" borderId="0" xfId="0" applyNumberFormat="1" applyFont="1" applyAlignment="1">
      <alignment wrapText="1"/>
    </xf>
    <xf numFmtId="165" fontId="6" fillId="0" borderId="7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6" fontId="0" fillId="0" borderId="0" xfId="0" applyNumberFormat="1" applyBorder="1" applyAlignment="1">
      <alignment wrapText="1"/>
    </xf>
    <xf numFmtId="6" fontId="0" fillId="0" borderId="11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38" fontId="6" fillId="0" borderId="0" xfId="0" applyNumberFormat="1" applyFont="1" applyAlignment="1">
      <alignment wrapText="1"/>
    </xf>
    <xf numFmtId="38" fontId="6" fillId="0" borderId="7" xfId="0" applyNumberFormat="1" applyFont="1" applyBorder="1" applyAlignment="1">
      <alignment wrapText="1"/>
    </xf>
    <xf numFmtId="165" fontId="0" fillId="0" borderId="0" xfId="0" applyNumberFormat="1" applyFont="1" applyAlignment="1">
      <alignment wrapText="1"/>
    </xf>
    <xf numFmtId="165" fontId="0" fillId="0" borderId="7" xfId="0" applyNumberFormat="1" applyFont="1" applyBorder="1" applyAlignment="1">
      <alignment wrapText="1"/>
    </xf>
    <xf numFmtId="38" fontId="0" fillId="0" borderId="0" xfId="0" applyNumberFormat="1" applyFont="1" applyAlignment="1">
      <alignment wrapText="1"/>
    </xf>
    <xf numFmtId="38" fontId="0" fillId="0" borderId="7" xfId="0" applyNumberFormat="1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3" fontId="0" fillId="0" borderId="0" xfId="0" applyNumberFormat="1" applyAlignment="1">
      <alignment/>
    </xf>
    <xf numFmtId="38" fontId="0" fillId="0" borderId="0" xfId="0" applyNumberForma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38" fontId="6" fillId="0" borderId="0" xfId="0" applyNumberFormat="1" applyFont="1" applyBorder="1" applyAlignment="1">
      <alignment wrapText="1"/>
    </xf>
    <xf numFmtId="168" fontId="0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8" fontId="0" fillId="0" borderId="0" xfId="0" applyNumberFormat="1" applyFont="1" applyBorder="1" applyAlignment="1">
      <alignment wrapText="1"/>
    </xf>
    <xf numFmtId="38" fontId="0" fillId="0" borderId="1" xfId="0" applyNumberForma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6" fillId="0" borderId="9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3" fontId="0" fillId="0" borderId="6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5" fontId="0" fillId="0" borderId="2" xfId="0" applyNumberFormat="1" applyBorder="1" applyAlignment="1">
      <alignment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5" fontId="6" fillId="0" borderId="6" xfId="0" applyNumberFormat="1" applyFont="1" applyBorder="1" applyAlignment="1">
      <alignment wrapText="1"/>
    </xf>
    <xf numFmtId="3" fontId="0" fillId="0" borderId="6" xfId="0" applyNumberFormat="1" applyBorder="1" applyAlignment="1">
      <alignment/>
    </xf>
    <xf numFmtId="165" fontId="6" fillId="0" borderId="8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164" fontId="6" fillId="0" borderId="6" xfId="0" applyNumberFormat="1" applyFont="1" applyBorder="1" applyAlignment="1">
      <alignment wrapText="1"/>
    </xf>
    <xf numFmtId="168" fontId="6" fillId="0" borderId="8" xfId="0" applyNumberFormat="1" applyFont="1" applyBorder="1" applyAlignment="1">
      <alignment wrapText="1"/>
    </xf>
    <xf numFmtId="168" fontId="0" fillId="0" borderId="6" xfId="0" applyNumberFormat="1" applyFont="1" applyBorder="1" applyAlignment="1">
      <alignment wrapText="1"/>
    </xf>
    <xf numFmtId="165" fontId="0" fillId="0" borderId="6" xfId="0" applyNumberFormat="1" applyFont="1" applyBorder="1" applyAlignment="1">
      <alignment wrapText="1"/>
    </xf>
    <xf numFmtId="38" fontId="0" fillId="0" borderId="6" xfId="0" applyNumberFormat="1" applyFont="1" applyBorder="1" applyAlignment="1">
      <alignment wrapText="1"/>
    </xf>
    <xf numFmtId="38" fontId="0" fillId="0" borderId="8" xfId="0" applyNumberFormat="1" applyBorder="1" applyAlignment="1">
      <alignment wrapText="1"/>
    </xf>
    <xf numFmtId="38" fontId="6" fillId="0" borderId="6" xfId="0" applyNumberFormat="1" applyFont="1" applyBorder="1" applyAlignment="1">
      <alignment wrapText="1"/>
    </xf>
    <xf numFmtId="0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'B&amp;N vs. Amazon'!$Q$4</c:f>
              <c:strCache>
                <c:ptCount val="1"/>
                <c:pt idx="0">
                  <c:v>B&amp;N Rev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Amazon'!$B$4:$E$4</c:f>
              <c:numCache/>
            </c:numRef>
          </c:val>
          <c:smooth val="0"/>
        </c:ser>
        <c:ser>
          <c:idx val="5"/>
          <c:order val="2"/>
          <c:tx>
            <c:strRef>
              <c:f>'B&amp;N vs. Amazon'!$Q$6</c:f>
              <c:strCache>
                <c:ptCount val="1"/>
                <c:pt idx="0">
                  <c:v>B&amp;N COGS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'B&amp;N vs. Amazon'!$B$5:$E$5</c:f>
              <c:numCache/>
            </c:numRef>
          </c:val>
          <c:smooth val="0"/>
        </c:ser>
        <c:ser>
          <c:idx val="4"/>
          <c:order val="4"/>
          <c:tx>
            <c:strRef>
              <c:f>'B&amp;N vs. Amazon'!$Q$8</c:f>
              <c:strCache>
                <c:ptCount val="1"/>
                <c:pt idx="0">
                  <c:v>B&amp;N 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'B&amp;N vs. Amazon'!$B$22:$E$22</c:f>
              <c:numCache/>
            </c:numRef>
          </c:val>
          <c:smooth val="0"/>
        </c:ser>
        <c:marker val="1"/>
        <c:axId val="25362646"/>
        <c:axId val="26937223"/>
      </c:lineChart>
      <c:lineChart>
        <c:grouping val="standard"/>
        <c:varyColors val="0"/>
        <c:ser>
          <c:idx val="0"/>
          <c:order val="1"/>
          <c:tx>
            <c:strRef>
              <c:f>'B&amp;N vs. Amazon'!$Q$5</c:f>
              <c:strCache>
                <c:ptCount val="1"/>
                <c:pt idx="0">
                  <c:v>Amz Rev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Amazon'!$F$2:$H$2</c:f>
              <c:numCache/>
            </c:numRef>
          </c:cat>
          <c:val>
            <c:numRef>
              <c:f>'B&amp;N vs. Amazon'!$F$4:$I$4</c:f>
              <c:numCache/>
            </c:numRef>
          </c:val>
          <c:smooth val="0"/>
        </c:ser>
        <c:ser>
          <c:idx val="2"/>
          <c:order val="3"/>
          <c:tx>
            <c:strRef>
              <c:f>'B&amp;N vs. Amazon'!$Q$7</c:f>
              <c:strCache>
                <c:ptCount val="1"/>
                <c:pt idx="0">
                  <c:v>AMZ COGS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'B&amp;N vs. Amazon'!$F$5:$I$5</c:f>
              <c:numCache/>
            </c:numRef>
          </c:val>
          <c:smooth val="0"/>
        </c:ser>
        <c:ser>
          <c:idx val="3"/>
          <c:order val="5"/>
          <c:tx>
            <c:strRef>
              <c:f>'B&amp;N vs. Amazon'!$Q$9</c:f>
              <c:strCache>
                <c:ptCount val="1"/>
                <c:pt idx="0">
                  <c:v>Amz 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Amazon'!$F$22:$I$22</c:f>
              <c:numCache/>
            </c:numRef>
          </c:val>
          <c:smooth val="0"/>
        </c:ser>
        <c:marker val="1"/>
        <c:axId val="41108416"/>
        <c:axId val="34431425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auto val="0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B&amp;N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2646"/>
        <c:crossesAt val="1"/>
        <c:crossBetween val="between"/>
        <c:dispUnits/>
      </c:valAx>
      <c:catAx>
        <c:axId val="41108416"/>
        <c:scaling>
          <c:orientation val="minMax"/>
        </c:scaling>
        <c:axPos val="b"/>
        <c:delete val="1"/>
        <c:majorTickMark val="in"/>
        <c:minorTickMark val="none"/>
        <c:tickLblPos val="nextTo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Amazon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084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'B&amp;N vs. Amazon'!$Q$14</c:f>
              <c:strCache>
                <c:ptCount val="1"/>
                <c:pt idx="0">
                  <c:v>B&amp;N 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Amazon'!$B$16:$E$16</c:f>
              <c:numCache/>
            </c:numRef>
          </c:val>
          <c:smooth val="0"/>
        </c:ser>
        <c:ser>
          <c:idx val="12"/>
          <c:order val="1"/>
          <c:tx>
            <c:strRef>
              <c:f>'B&amp;N vs. Amazon'!$Q$16</c:f>
              <c:strCache>
                <c:ptCount val="1"/>
                <c:pt idx="0">
                  <c:v>B&amp;N Rec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'B&amp;N vs. Amazon'!$B$17:$E$17</c:f>
              <c:numCache/>
            </c:numRef>
          </c:val>
          <c:smooth val="0"/>
        </c:ser>
        <c:ser>
          <c:idx val="1"/>
          <c:order val="2"/>
          <c:tx>
            <c:strRef>
              <c:f>'B&amp;N vs. Amazon'!$Q$18</c:f>
              <c:strCache>
                <c:ptCount val="1"/>
                <c:pt idx="0">
                  <c:v>B&amp;N Inv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Amazon'!$B$18:$E$18</c:f>
              <c:numCache/>
            </c:numRef>
          </c:val>
          <c:smooth val="0"/>
        </c:ser>
        <c:ser>
          <c:idx val="8"/>
          <c:order val="6"/>
          <c:tx>
            <c:strRef>
              <c:f>'B&amp;N vs. Amazon'!$Q$20</c:f>
              <c:strCache>
                <c:ptCount val="1"/>
                <c:pt idx="0">
                  <c:v>B&amp;N Cap Exp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Amazon'!$B$37:$E$37</c:f>
              <c:numCache/>
            </c:numRef>
          </c:val>
          <c:smooth val="0"/>
        </c:ser>
        <c:marker val="1"/>
        <c:axId val="41447370"/>
        <c:axId val="37482011"/>
      </c:lineChart>
      <c:lineChart>
        <c:grouping val="standard"/>
        <c:varyColors val="0"/>
        <c:ser>
          <c:idx val="0"/>
          <c:order val="3"/>
          <c:tx>
            <c:strRef>
              <c:f>'B&amp;N vs. Amazon'!$Q$15</c:f>
              <c:strCache>
                <c:ptCount val="1"/>
                <c:pt idx="0">
                  <c:v>AMZ 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Amazon'!$F$16:$I$16</c:f>
              <c:numCache/>
            </c:numRef>
          </c:val>
          <c:smooth val="0"/>
        </c:ser>
        <c:ser>
          <c:idx val="13"/>
          <c:order val="4"/>
          <c:tx>
            <c:strRef>
              <c:f>'B&amp;N vs. Amazon'!$Q$17</c:f>
              <c:strCache>
                <c:ptCount val="1"/>
                <c:pt idx="0">
                  <c:v>AMZ Rec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'B&amp;N vs. Amazon'!$F$17:$I$17</c:f>
              <c:numCache/>
            </c:numRef>
          </c:val>
          <c:smooth val="0"/>
        </c:ser>
        <c:ser>
          <c:idx val="2"/>
          <c:order val="5"/>
          <c:tx>
            <c:strRef>
              <c:f>'B&amp;N vs. Amazon'!$Q$19</c:f>
              <c:strCache>
                <c:ptCount val="1"/>
                <c:pt idx="0">
                  <c:v>AMZ Inv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Amazon'!$F$18:$I$18</c:f>
              <c:numCache/>
            </c:numRef>
          </c:val>
          <c:smooth val="0"/>
        </c:ser>
        <c:ser>
          <c:idx val="4"/>
          <c:order val="7"/>
          <c:tx>
            <c:strRef>
              <c:f>'B&amp;N vs. Amazon'!$Q$21</c:f>
              <c:strCache>
                <c:ptCount val="1"/>
                <c:pt idx="0">
                  <c:v>AMZ Cap Exp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Amazon'!$F$37:$I$37</c:f>
              <c:numCache/>
            </c:numRef>
          </c:val>
          <c:smooth val="0"/>
        </c:ser>
        <c:marker val="1"/>
        <c:axId val="1793780"/>
        <c:axId val="1614402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2011"/>
        <c:crosses val="autoZero"/>
        <c:auto val="0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B&amp;N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catAx>
        <c:axId val="1793780"/>
        <c:scaling>
          <c:orientation val="minMax"/>
        </c:scaling>
        <c:axPos val="b"/>
        <c:delete val="1"/>
        <c:majorTickMark val="in"/>
        <c:minorTickMark val="none"/>
        <c:tickLblPos val="nextTo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Amazon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37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'B&amp;N vs. Amazon'!$Q$28</c:f>
              <c:strCache>
                <c:ptCount val="1"/>
                <c:pt idx="0">
                  <c:v>B&amp;N Equity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Amazon'!$B$28:$E$28</c:f>
              <c:numCache/>
            </c:numRef>
          </c:val>
          <c:smooth val="0"/>
        </c:ser>
        <c:ser>
          <c:idx val="14"/>
          <c:order val="1"/>
          <c:tx>
            <c:strRef>
              <c:f>'B&amp;N vs. Amazon'!$Q$30</c:f>
              <c:strCache>
                <c:ptCount val="1"/>
                <c:pt idx="0">
                  <c:v>B&amp;N Mkt 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Amazon'!$B$33:$E$33</c:f>
              <c:numCache/>
            </c:numRef>
          </c:val>
          <c:smooth val="0"/>
        </c:ser>
        <c:marker val="1"/>
        <c:axId val="11078462"/>
        <c:axId val="32597295"/>
      </c:lineChart>
      <c:lineChart>
        <c:grouping val="standard"/>
        <c:varyColors val="0"/>
        <c:ser>
          <c:idx val="7"/>
          <c:order val="2"/>
          <c:tx>
            <c:strRef>
              <c:f>'B&amp;N vs. Amazon'!$Q$29</c:f>
              <c:strCache>
                <c:ptCount val="1"/>
                <c:pt idx="0">
                  <c:v>AMZ Equity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'B&amp;N vs. Amazon'!$B$2:$E$2</c:f>
              <c:numCache/>
            </c:numRef>
          </c:cat>
          <c:val>
            <c:numRef>
              <c:f>'B&amp;N vs. Amazon'!$F$28:$I$28</c:f>
              <c:numCache/>
            </c:numRef>
          </c:val>
          <c:smooth val="0"/>
        </c:ser>
        <c:ser>
          <c:idx val="15"/>
          <c:order val="3"/>
          <c:tx>
            <c:strRef>
              <c:f>'B&amp;N vs. Amazon'!$Q$31</c:f>
              <c:strCache>
                <c:ptCount val="1"/>
                <c:pt idx="0">
                  <c:v>AMZ Mkt Val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'B&amp;N vs. Amazon'!$F$33:$I$33</c:f>
              <c:numCache/>
            </c:numRef>
          </c:val>
          <c:smooth val="0"/>
        </c:ser>
        <c:marker val="1"/>
        <c:axId val="24940200"/>
        <c:axId val="23135209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auto val="0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B&amp;N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catAx>
        <c:axId val="24940200"/>
        <c:scaling>
          <c:orientation val="minMax"/>
        </c:scaling>
        <c:axPos val="b"/>
        <c:delete val="1"/>
        <c:majorTickMark val="in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Amazon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402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15</xdr:col>
      <xdr:colOff>495300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5743575" y="466725"/>
        <a:ext cx="4152900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12</xdr:row>
      <xdr:rowOff>0</xdr:rowOff>
    </xdr:from>
    <xdr:to>
      <xdr:col>15</xdr:col>
      <xdr:colOff>514350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5753100" y="1962150"/>
        <a:ext cx="41624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514350</xdr:colOff>
      <xdr:row>26</xdr:row>
      <xdr:rowOff>19050</xdr:rowOff>
    </xdr:from>
    <xdr:to>
      <xdr:col>15</xdr:col>
      <xdr:colOff>504825</xdr:colOff>
      <xdr:row>34</xdr:row>
      <xdr:rowOff>133350</xdr:rowOff>
    </xdr:to>
    <xdr:graphicFrame>
      <xdr:nvGraphicFramePr>
        <xdr:cNvPr id="3" name="Chart 3"/>
        <xdr:cNvGraphicFramePr/>
      </xdr:nvGraphicFramePr>
      <xdr:xfrm>
        <a:off x="5743575" y="4248150"/>
        <a:ext cx="41624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2" customWidth="1"/>
    <col min="2" max="4" width="7.7109375" style="2" customWidth="1"/>
    <col min="5" max="6" width="7.7109375" style="23" customWidth="1"/>
    <col min="7" max="9" width="7.7109375" style="2" customWidth="1"/>
    <col min="10" max="16" width="9.140625" style="2" customWidth="1"/>
    <col min="17" max="17" width="24.140625" style="1" customWidth="1"/>
    <col min="18" max="16384" width="9.140625" style="2" customWidth="1"/>
  </cols>
  <sheetData>
    <row r="1" spans="1:9" ht="12.75">
      <c r="A1" s="16"/>
      <c r="B1" s="78" t="s">
        <v>81</v>
      </c>
      <c r="C1" s="78"/>
      <c r="D1" s="78"/>
      <c r="E1" s="79"/>
      <c r="F1" s="80" t="s">
        <v>82</v>
      </c>
      <c r="G1" s="81"/>
      <c r="H1" s="81"/>
      <c r="I1" s="81"/>
    </row>
    <row r="2" spans="1:9" ht="13.5" thickBot="1">
      <c r="A2" s="63" t="s">
        <v>59</v>
      </c>
      <c r="B2" s="60">
        <v>2002</v>
      </c>
      <c r="C2" s="60">
        <v>2003</v>
      </c>
      <c r="D2" s="60">
        <v>2004</v>
      </c>
      <c r="E2" s="61">
        <v>2005</v>
      </c>
      <c r="F2" s="62">
        <v>2002</v>
      </c>
      <c r="G2" s="60">
        <v>2003</v>
      </c>
      <c r="H2" s="60">
        <v>2004</v>
      </c>
      <c r="I2" s="60">
        <v>2005</v>
      </c>
    </row>
    <row r="3" spans="1:9" ht="13.5" thickTop="1">
      <c r="A3" s="90" t="s">
        <v>19</v>
      </c>
      <c r="B3" s="88"/>
      <c r="C3" s="88"/>
      <c r="D3" s="88"/>
      <c r="E3" s="92"/>
      <c r="F3" s="93"/>
      <c r="G3" s="88"/>
      <c r="H3" s="88"/>
      <c r="I3" s="88"/>
    </row>
    <row r="4" spans="1:17" ht="12.75">
      <c r="A4" s="16" t="s">
        <v>2</v>
      </c>
      <c r="B4" s="26">
        <v>5269.3</v>
      </c>
      <c r="C4" s="26">
        <v>5951</v>
      </c>
      <c r="D4" s="65">
        <v>4873.595</v>
      </c>
      <c r="E4" s="31">
        <v>5103</v>
      </c>
      <c r="F4" s="27">
        <v>3932.9</v>
      </c>
      <c r="G4" s="26">
        <v>5263.7</v>
      </c>
      <c r="H4" s="26">
        <v>6921.124</v>
      </c>
      <c r="I4" s="64">
        <v>8490</v>
      </c>
      <c r="Q4" s="1" t="s">
        <v>40</v>
      </c>
    </row>
    <row r="5" spans="1:17" ht="12.75">
      <c r="A5" s="16" t="s">
        <v>20</v>
      </c>
      <c r="B5" s="26">
        <v>3852.9</v>
      </c>
      <c r="C5" s="26">
        <v>4320.9</v>
      </c>
      <c r="D5" s="65">
        <v>3386.619</v>
      </c>
      <c r="E5" s="31">
        <v>3533</v>
      </c>
      <c r="F5" s="27">
        <v>2858</v>
      </c>
      <c r="G5" s="26">
        <v>3931</v>
      </c>
      <c r="H5" s="26">
        <v>5319.127</v>
      </c>
      <c r="I5" s="64">
        <v>6451</v>
      </c>
      <c r="Q5" s="1" t="s">
        <v>41</v>
      </c>
    </row>
    <row r="6" spans="1:17" ht="12.75">
      <c r="A6" s="16" t="s">
        <v>21</v>
      </c>
      <c r="B6" s="26">
        <f aca="true" t="shared" si="0" ref="B6:G6">+B4-B5</f>
        <v>1416.4</v>
      </c>
      <c r="C6" s="26">
        <f t="shared" si="0"/>
        <v>1630.1000000000004</v>
      </c>
      <c r="D6" s="65">
        <f>+D4-D5</f>
        <v>1486.976</v>
      </c>
      <c r="E6" s="31">
        <f>+E4-E5</f>
        <v>1570</v>
      </c>
      <c r="F6" s="27">
        <f t="shared" si="0"/>
        <v>1074.9</v>
      </c>
      <c r="G6" s="26">
        <f t="shared" si="0"/>
        <v>1332.6999999999998</v>
      </c>
      <c r="H6" s="26">
        <f>+H4-H5</f>
        <v>1601.9969999999994</v>
      </c>
      <c r="I6" s="26">
        <f>+I4-I5</f>
        <v>2039</v>
      </c>
      <c r="Q6" s="1" t="s">
        <v>42</v>
      </c>
    </row>
    <row r="7" spans="1:17" s="18" customFormat="1" ht="12.75">
      <c r="A7" s="20" t="s">
        <v>84</v>
      </c>
      <c r="B7" s="32">
        <f aca="true" t="shared" si="1" ref="B7:G7">+B6/B4</f>
        <v>0.26880230770690605</v>
      </c>
      <c r="C7" s="32">
        <f t="shared" si="1"/>
        <v>0.27392034952108896</v>
      </c>
      <c r="D7" s="66">
        <f>+D6/D4</f>
        <v>0.3051086518268342</v>
      </c>
      <c r="E7" s="94">
        <f>+E6/E4</f>
        <v>0.3076621595140114</v>
      </c>
      <c r="F7" s="33">
        <f t="shared" si="1"/>
        <v>0.27330977141549495</v>
      </c>
      <c r="G7" s="32">
        <f t="shared" si="1"/>
        <v>0.25318692174706003</v>
      </c>
      <c r="H7" s="32">
        <f>+H6/H4</f>
        <v>0.23146486033193445</v>
      </c>
      <c r="I7" s="32">
        <f>+I6/I4</f>
        <v>0.24016489988221437</v>
      </c>
      <c r="Q7" s="1" t="s">
        <v>43</v>
      </c>
    </row>
    <row r="8" spans="1:17" ht="12.75">
      <c r="A8" s="16" t="s">
        <v>22</v>
      </c>
      <c r="B8" s="26">
        <v>965.1</v>
      </c>
      <c r="C8" s="26">
        <v>1133.3</v>
      </c>
      <c r="D8" s="65">
        <v>1052.345</v>
      </c>
      <c r="E8" s="31">
        <v>1134</v>
      </c>
      <c r="F8" s="27">
        <v>881.4</v>
      </c>
      <c r="G8" s="26">
        <v>983.7</v>
      </c>
      <c r="H8" s="26">
        <v>1169.536</v>
      </c>
      <c r="I8" s="64">
        <v>1607</v>
      </c>
      <c r="Q8" s="1" t="s">
        <v>44</v>
      </c>
    </row>
    <row r="9" spans="1:17" s="18" customFormat="1" ht="12.75">
      <c r="A9" s="20" t="s">
        <v>85</v>
      </c>
      <c r="B9" s="32">
        <f aca="true" t="shared" si="2" ref="B9:G9">+B8/B4</f>
        <v>0.18315525781413092</v>
      </c>
      <c r="C9" s="32">
        <f t="shared" si="2"/>
        <v>0.19043858175096623</v>
      </c>
      <c r="D9" s="66">
        <f>+D8/D4</f>
        <v>0.21592787254583115</v>
      </c>
      <c r="E9" s="94">
        <f>+E8/E4</f>
        <v>0.2222222222222222</v>
      </c>
      <c r="F9" s="33">
        <f t="shared" si="2"/>
        <v>0.22410943578529838</v>
      </c>
      <c r="G9" s="32">
        <f t="shared" si="2"/>
        <v>0.18688375097364973</v>
      </c>
      <c r="H9" s="32">
        <f>+H8/H4</f>
        <v>0.16898064534026555</v>
      </c>
      <c r="I9" s="32">
        <f>+I8/I4</f>
        <v>0.18928150765606597</v>
      </c>
      <c r="Q9" s="1" t="s">
        <v>62</v>
      </c>
    </row>
    <row r="10" spans="1:9" ht="12.75">
      <c r="A10" s="16" t="s">
        <v>23</v>
      </c>
      <c r="B10" s="26">
        <v>299.7</v>
      </c>
      <c r="C10" s="26">
        <v>330.3</v>
      </c>
      <c r="D10" s="65">
        <v>244.2</v>
      </c>
      <c r="E10" s="31">
        <v>252</v>
      </c>
      <c r="F10" s="27">
        <v>105.7</v>
      </c>
      <c r="G10" s="26">
        <v>270.7</v>
      </c>
      <c r="H10" s="26">
        <v>440.425</v>
      </c>
      <c r="I10" s="64">
        <v>333</v>
      </c>
    </row>
    <row r="11" spans="1:17" s="18" customFormat="1" ht="12.75">
      <c r="A11" s="20" t="s">
        <v>86</v>
      </c>
      <c r="B11" s="32">
        <f aca="true" t="shared" si="3" ref="B11:G11">+B10/B4</f>
        <v>0.05687662497864991</v>
      </c>
      <c r="C11" s="32">
        <f t="shared" si="3"/>
        <v>0.05550327676020837</v>
      </c>
      <c r="D11" s="66">
        <f>+D10/D4</f>
        <v>0.050106748714244816</v>
      </c>
      <c r="E11" s="94">
        <f>+E10/E4</f>
        <v>0.04938271604938271</v>
      </c>
      <c r="F11" s="33">
        <f t="shared" si="3"/>
        <v>0.026875842253807625</v>
      </c>
      <c r="G11" s="32">
        <f t="shared" si="3"/>
        <v>0.0514277029465965</v>
      </c>
      <c r="H11" s="32">
        <f>+H10/H4</f>
        <v>0.06363489514130942</v>
      </c>
      <c r="I11" s="32">
        <f>+I10/I4</f>
        <v>0.0392226148409894</v>
      </c>
      <c r="Q11" s="1"/>
    </row>
    <row r="12" spans="1:9" ht="12.75">
      <c r="A12" s="16" t="s">
        <v>83</v>
      </c>
      <c r="B12" s="26">
        <v>119.1</v>
      </c>
      <c r="C12" s="26">
        <v>175.3</v>
      </c>
      <c r="D12" s="65">
        <v>143.376</v>
      </c>
      <c r="E12" s="95">
        <v>147</v>
      </c>
      <c r="F12" s="27">
        <v>-150</v>
      </c>
      <c r="G12" s="26">
        <v>35.3</v>
      </c>
      <c r="H12" s="26">
        <v>588.451</v>
      </c>
      <c r="I12" s="64">
        <v>359</v>
      </c>
    </row>
    <row r="13" spans="1:17" s="18" customFormat="1" ht="12.75">
      <c r="A13" s="28" t="s">
        <v>87</v>
      </c>
      <c r="B13" s="72">
        <f aca="true" t="shared" si="4" ref="B13:I13">+B12/B4</f>
        <v>0.02260262273926328</v>
      </c>
      <c r="C13" s="72">
        <f t="shared" si="4"/>
        <v>0.02945723407830617</v>
      </c>
      <c r="D13" s="72">
        <f t="shared" si="4"/>
        <v>0.02941894022790158</v>
      </c>
      <c r="E13" s="96">
        <f t="shared" si="4"/>
        <v>0.02880658436213992</v>
      </c>
      <c r="F13" s="73">
        <f t="shared" si="4"/>
        <v>-0.038139795062167865</v>
      </c>
      <c r="G13" s="72">
        <f t="shared" si="4"/>
        <v>0.006706309250147234</v>
      </c>
      <c r="H13" s="72">
        <f t="shared" si="4"/>
        <v>0.08502246166952074</v>
      </c>
      <c r="I13" s="72">
        <f t="shared" si="4"/>
        <v>0.04228504122497055</v>
      </c>
      <c r="Q13" s="1"/>
    </row>
    <row r="14" spans="1:17" s="18" customFormat="1" ht="12.75">
      <c r="A14" s="91" t="s">
        <v>24</v>
      </c>
      <c r="B14" s="89"/>
      <c r="C14" s="89"/>
      <c r="D14" s="89"/>
      <c r="E14" s="97"/>
      <c r="F14" s="98"/>
      <c r="G14" s="89"/>
      <c r="H14" s="89"/>
      <c r="I14" s="89"/>
      <c r="Q14" s="1" t="s">
        <v>45</v>
      </c>
    </row>
    <row r="15" spans="1:17" ht="12.75">
      <c r="A15" s="16" t="s">
        <v>25</v>
      </c>
      <c r="E15" s="16"/>
      <c r="F15" s="17"/>
      <c r="Q15" s="1" t="s">
        <v>46</v>
      </c>
    </row>
    <row r="16" spans="1:17" ht="12.75">
      <c r="A16" s="16" t="s">
        <v>26</v>
      </c>
      <c r="B16" s="26">
        <v>267.6</v>
      </c>
      <c r="C16" s="26">
        <v>487.2</v>
      </c>
      <c r="D16" s="65">
        <v>535.652</v>
      </c>
      <c r="E16" s="95">
        <v>373</v>
      </c>
      <c r="F16" s="27">
        <v>738.3</v>
      </c>
      <c r="G16" s="26">
        <v>1102.3</v>
      </c>
      <c r="H16" s="26">
        <v>1302.6</v>
      </c>
      <c r="I16" s="64">
        <v>1013</v>
      </c>
      <c r="Q16" s="1" t="s">
        <v>54</v>
      </c>
    </row>
    <row r="17" spans="1:17" ht="12.75">
      <c r="A17" s="16" t="s">
        <v>27</v>
      </c>
      <c r="B17" s="26">
        <v>122.1</v>
      </c>
      <c r="C17" s="26">
        <v>60.5</v>
      </c>
      <c r="D17" s="65">
        <v>74.64</v>
      </c>
      <c r="E17" s="95">
        <v>99</v>
      </c>
      <c r="F17" s="27">
        <v>112.3</v>
      </c>
      <c r="G17" s="26">
        <v>132.1</v>
      </c>
      <c r="H17" s="26">
        <v>280.488</v>
      </c>
      <c r="I17" s="64">
        <v>363</v>
      </c>
      <c r="Q17" s="1" t="s">
        <v>55</v>
      </c>
    </row>
    <row r="18" spans="1:17" ht="12.75">
      <c r="A18" s="16" t="s">
        <v>1</v>
      </c>
      <c r="B18" s="26">
        <v>1395.9</v>
      </c>
      <c r="C18" s="26">
        <v>1526.2</v>
      </c>
      <c r="D18" s="65">
        <v>1274.578</v>
      </c>
      <c r="E18" s="95">
        <v>1314</v>
      </c>
      <c r="F18" s="27">
        <v>202.4</v>
      </c>
      <c r="G18" s="26">
        <v>293.9</v>
      </c>
      <c r="H18" s="26">
        <v>479.709</v>
      </c>
      <c r="I18" s="64">
        <v>566</v>
      </c>
      <c r="Q18" s="1" t="s">
        <v>47</v>
      </c>
    </row>
    <row r="19" spans="1:17" s="18" customFormat="1" ht="12.75">
      <c r="A19" s="20" t="s">
        <v>88</v>
      </c>
      <c r="B19" s="74">
        <f aca="true" t="shared" si="5" ref="B19:I19">+B4/B18</f>
        <v>3.7748406046278387</v>
      </c>
      <c r="C19" s="74">
        <f t="shared" si="5"/>
        <v>3.8992268378980475</v>
      </c>
      <c r="D19" s="75">
        <f t="shared" si="5"/>
        <v>3.823693018395108</v>
      </c>
      <c r="E19" s="99">
        <f t="shared" si="5"/>
        <v>3.8835616438356166</v>
      </c>
      <c r="F19" s="76">
        <f t="shared" si="5"/>
        <v>19.431324110671937</v>
      </c>
      <c r="G19" s="74">
        <f t="shared" si="5"/>
        <v>17.909833276624703</v>
      </c>
      <c r="H19" s="74">
        <f t="shared" si="5"/>
        <v>14.427755159899021</v>
      </c>
      <c r="I19" s="74">
        <f t="shared" si="5"/>
        <v>15</v>
      </c>
      <c r="Q19" s="1" t="s">
        <v>48</v>
      </c>
    </row>
    <row r="20" spans="1:17" ht="12.75">
      <c r="A20" s="16" t="s">
        <v>28</v>
      </c>
      <c r="B20" s="26">
        <v>1886.9</v>
      </c>
      <c r="C20" s="26">
        <v>2193.5</v>
      </c>
      <c r="D20" s="65">
        <v>1970.01</v>
      </c>
      <c r="E20" s="95">
        <v>1860</v>
      </c>
      <c r="F20" s="27">
        <v>1615.7</v>
      </c>
      <c r="G20" s="26">
        <v>1820.8</v>
      </c>
      <c r="H20" s="26">
        <v>2539.396</v>
      </c>
      <c r="I20" s="64">
        <v>2929</v>
      </c>
      <c r="Q20" s="1" t="s">
        <v>50</v>
      </c>
    </row>
    <row r="21" spans="1:17" ht="12.75">
      <c r="A21" s="16" t="s">
        <v>60</v>
      </c>
      <c r="B21" s="26">
        <v>622.3</v>
      </c>
      <c r="C21" s="26">
        <v>686.6</v>
      </c>
      <c r="D21" s="65">
        <v>804.66</v>
      </c>
      <c r="E21" s="95">
        <v>806</v>
      </c>
      <c r="F21" s="27">
        <v>239.4</v>
      </c>
      <c r="G21" s="26">
        <v>224.3</v>
      </c>
      <c r="H21" s="26">
        <v>246.156</v>
      </c>
      <c r="I21" s="64">
        <v>348</v>
      </c>
      <c r="Q21" s="1" t="s">
        <v>51</v>
      </c>
    </row>
    <row r="22" spans="1:9" ht="12.75">
      <c r="A22" s="16" t="s">
        <v>29</v>
      </c>
      <c r="B22" s="26">
        <v>2995.4</v>
      </c>
      <c r="C22" s="26">
        <v>3507.3</v>
      </c>
      <c r="D22" s="65">
        <v>3301.528</v>
      </c>
      <c r="E22" s="95">
        <v>3164</v>
      </c>
      <c r="F22" s="27">
        <v>1990.4</v>
      </c>
      <c r="G22" s="26">
        <v>2162</v>
      </c>
      <c r="H22" s="26">
        <v>3248.508</v>
      </c>
      <c r="I22" s="64">
        <v>3696</v>
      </c>
    </row>
    <row r="23" spans="1:9" s="18" customFormat="1" ht="12.75">
      <c r="A23" s="20" t="s">
        <v>90</v>
      </c>
      <c r="B23" s="32">
        <f aca="true" t="shared" si="6" ref="B23:G23">+B12/B22</f>
        <v>0.0397609668157842</v>
      </c>
      <c r="C23" s="32">
        <f t="shared" si="6"/>
        <v>0.0499814672255011</v>
      </c>
      <c r="D23" s="66">
        <f>+D12/D22</f>
        <v>0.04342716463407247</v>
      </c>
      <c r="E23" s="94">
        <f>+E12/E22</f>
        <v>0.046460176991150445</v>
      </c>
      <c r="F23" s="33">
        <f t="shared" si="6"/>
        <v>-0.07536173633440514</v>
      </c>
      <c r="G23" s="32">
        <f t="shared" si="6"/>
        <v>0.016327474560592043</v>
      </c>
      <c r="H23" s="32">
        <f>+H12/H22</f>
        <v>0.18114500564566874</v>
      </c>
      <c r="I23" s="32">
        <f>+I12/I22</f>
        <v>0.09713203463203464</v>
      </c>
    </row>
    <row r="24" spans="1:9" s="18" customFormat="1" ht="12.75">
      <c r="A24" s="28" t="s">
        <v>89</v>
      </c>
      <c r="B24" s="29">
        <f aca="true" t="shared" si="7" ref="B24:H24">+B4/B22</f>
        <v>1.7591306670227682</v>
      </c>
      <c r="C24" s="29">
        <f t="shared" si="7"/>
        <v>1.6967467852764233</v>
      </c>
      <c r="D24" s="29">
        <f t="shared" si="7"/>
        <v>1.4761634612821701</v>
      </c>
      <c r="E24" s="100">
        <f t="shared" si="7"/>
        <v>1.6128318584070795</v>
      </c>
      <c r="F24" s="30">
        <f t="shared" si="7"/>
        <v>1.9759344855305465</v>
      </c>
      <c r="G24" s="29">
        <f t="shared" si="7"/>
        <v>2.4346438482886215</v>
      </c>
      <c r="H24" s="29">
        <f t="shared" si="7"/>
        <v>2.1305547038825208</v>
      </c>
      <c r="I24" s="29">
        <f>+I4/I22</f>
        <v>2.2970779220779223</v>
      </c>
    </row>
    <row r="25" spans="1:9" ht="12.75">
      <c r="A25" s="16" t="s">
        <v>30</v>
      </c>
      <c r="B25" s="26">
        <v>710.9</v>
      </c>
      <c r="C25" s="26">
        <v>858.1</v>
      </c>
      <c r="D25" s="65">
        <v>1325.582</v>
      </c>
      <c r="E25" s="95">
        <v>1513</v>
      </c>
      <c r="F25" s="27">
        <v>1004.724</v>
      </c>
      <c r="G25" s="26">
        <v>1210.641</v>
      </c>
      <c r="H25" s="26">
        <v>1576.92</v>
      </c>
      <c r="I25" s="64">
        <v>1929</v>
      </c>
    </row>
    <row r="26" spans="1:9" ht="12.75">
      <c r="A26" s="16" t="s">
        <v>31</v>
      </c>
      <c r="B26" s="26">
        <v>0</v>
      </c>
      <c r="C26" s="26">
        <v>0</v>
      </c>
      <c r="D26" s="65">
        <v>0</v>
      </c>
      <c r="E26" s="16">
        <v>0</v>
      </c>
      <c r="F26" s="27">
        <v>13.3</v>
      </c>
      <c r="G26" s="26">
        <v>4.2</v>
      </c>
      <c r="H26" s="26">
        <v>2.381</v>
      </c>
      <c r="I26" s="2">
        <v>0</v>
      </c>
    </row>
    <row r="27" spans="1:9" ht="12.75">
      <c r="A27" s="16" t="s">
        <v>32</v>
      </c>
      <c r="B27" s="26">
        <v>300</v>
      </c>
      <c r="C27" s="26">
        <v>300</v>
      </c>
      <c r="D27" s="65">
        <v>245</v>
      </c>
      <c r="E27" s="16">
        <v>0</v>
      </c>
      <c r="F27" s="27">
        <v>2277.3</v>
      </c>
      <c r="G27" s="26">
        <v>1945.4</v>
      </c>
      <c r="H27" s="26">
        <v>1855.319</v>
      </c>
      <c r="I27" s="64">
        <v>1521</v>
      </c>
    </row>
    <row r="28" spans="1:17" ht="12.75">
      <c r="A28" s="16" t="s">
        <v>33</v>
      </c>
      <c r="B28" s="26">
        <v>1027.8</v>
      </c>
      <c r="C28" s="26">
        <v>1259.7</v>
      </c>
      <c r="D28" s="65">
        <v>1165.942</v>
      </c>
      <c r="E28" s="95">
        <v>1116</v>
      </c>
      <c r="F28" s="27">
        <v>-1352.8</v>
      </c>
      <c r="G28" s="26">
        <v>-1036.1</v>
      </c>
      <c r="H28" s="26">
        <v>-227.211</v>
      </c>
      <c r="I28" s="64">
        <v>246</v>
      </c>
      <c r="Q28" s="1" t="s">
        <v>63</v>
      </c>
    </row>
    <row r="29" spans="1:17" s="1" customFormat="1" ht="12.75">
      <c r="A29" s="16" t="s">
        <v>52</v>
      </c>
      <c r="B29" s="24">
        <f aca="true" t="shared" si="8" ref="B29:G29">+B27/B28</f>
        <v>0.2918855808523059</v>
      </c>
      <c r="C29" s="24">
        <f t="shared" si="8"/>
        <v>0.23815194093831865</v>
      </c>
      <c r="D29" s="68">
        <f>+D27/D28</f>
        <v>0.21013052107223174</v>
      </c>
      <c r="E29" s="101">
        <f>+E27/E28</f>
        <v>0</v>
      </c>
      <c r="F29" s="25">
        <f t="shared" si="8"/>
        <v>-1.6833973979893555</v>
      </c>
      <c r="G29" s="24">
        <f t="shared" si="8"/>
        <v>-1.8776179905414538</v>
      </c>
      <c r="H29" s="24">
        <f>+H27/H28</f>
        <v>-8.16562138276756</v>
      </c>
      <c r="I29" s="24">
        <f>+I27/I28</f>
        <v>6.182926829268292</v>
      </c>
      <c r="Q29" s="1" t="s">
        <v>49</v>
      </c>
    </row>
    <row r="30" spans="1:17" s="1" customFormat="1" ht="12.75">
      <c r="A30" s="16" t="s">
        <v>53</v>
      </c>
      <c r="B30" s="56">
        <f aca="true" t="shared" si="9" ref="B30:G30">+B12/B28</f>
        <v>0.11587857559836544</v>
      </c>
      <c r="C30" s="56">
        <f t="shared" si="9"/>
        <v>0.13916011748829088</v>
      </c>
      <c r="D30" s="69">
        <f t="shared" si="9"/>
        <v>0.12297009628266244</v>
      </c>
      <c r="E30" s="102">
        <f t="shared" si="9"/>
        <v>0.13172043010752688</v>
      </c>
      <c r="F30" s="57">
        <f t="shared" si="9"/>
        <v>0.11088113542282674</v>
      </c>
      <c r="G30" s="56">
        <f t="shared" si="9"/>
        <v>-0.03407007045651964</v>
      </c>
      <c r="H30" s="56">
        <f>+H12/H28</f>
        <v>-2.589887813530155</v>
      </c>
      <c r="I30" s="56">
        <f>+I12/I28</f>
        <v>1.4593495934959348</v>
      </c>
      <c r="Q30" s="1" t="s">
        <v>57</v>
      </c>
    </row>
    <row r="31" spans="1:17" s="1" customFormat="1" ht="12.75">
      <c r="A31" s="21" t="s">
        <v>34</v>
      </c>
      <c r="B31" s="58">
        <v>64.6</v>
      </c>
      <c r="C31" s="58">
        <v>68</v>
      </c>
      <c r="D31" s="70">
        <v>65.3</v>
      </c>
      <c r="E31" s="103">
        <v>66</v>
      </c>
      <c r="F31" s="59">
        <v>387.9</v>
      </c>
      <c r="G31" s="58">
        <v>403.4</v>
      </c>
      <c r="H31" s="58">
        <v>414</v>
      </c>
      <c r="I31" s="1">
        <v>412</v>
      </c>
      <c r="Q31" s="1" t="s">
        <v>58</v>
      </c>
    </row>
    <row r="32" spans="1:9" s="1" customFormat="1" ht="12.75">
      <c r="A32" s="21" t="s">
        <v>56</v>
      </c>
      <c r="B32" s="58">
        <v>18.07</v>
      </c>
      <c r="C32" s="58">
        <v>32.85</v>
      </c>
      <c r="D32" s="70">
        <v>42.67</v>
      </c>
      <c r="E32" s="103">
        <v>44.82</v>
      </c>
      <c r="F32" s="59">
        <v>18.89</v>
      </c>
      <c r="G32" s="58">
        <v>52.62</v>
      </c>
      <c r="H32" s="58">
        <v>32.27</v>
      </c>
      <c r="I32" s="58">
        <v>42.67</v>
      </c>
    </row>
    <row r="33" spans="1:9" ht="12.75">
      <c r="A33" s="19" t="s">
        <v>64</v>
      </c>
      <c r="B33" s="26">
        <f aca="true" t="shared" si="10" ref="B33:G33">+B32*B31</f>
        <v>1167.322</v>
      </c>
      <c r="C33" s="26">
        <f t="shared" si="10"/>
        <v>2233.8</v>
      </c>
      <c r="D33" s="71">
        <f>+D32*D31</f>
        <v>2786.351</v>
      </c>
      <c r="E33" s="104">
        <f>+E32*E31</f>
        <v>2958.12</v>
      </c>
      <c r="F33" s="27">
        <f t="shared" si="10"/>
        <v>7327.431</v>
      </c>
      <c r="G33" s="26">
        <f t="shared" si="10"/>
        <v>21226.908</v>
      </c>
      <c r="H33" s="26">
        <f>+H32*H31</f>
        <v>13359.78</v>
      </c>
      <c r="I33" s="26">
        <f>+I32*I31</f>
        <v>17580.04</v>
      </c>
    </row>
    <row r="34" spans="1:9" ht="12.75">
      <c r="A34" s="91" t="s">
        <v>35</v>
      </c>
      <c r="B34" s="89"/>
      <c r="C34" s="89"/>
      <c r="D34" s="89"/>
      <c r="E34" s="97"/>
      <c r="F34" s="98"/>
      <c r="G34" s="89"/>
      <c r="H34" s="89"/>
      <c r="I34" s="89"/>
    </row>
    <row r="35" spans="1:9" ht="12.75">
      <c r="A35" s="16" t="s">
        <v>36</v>
      </c>
      <c r="B35" s="26">
        <v>329</v>
      </c>
      <c r="C35" s="26">
        <v>509</v>
      </c>
      <c r="D35" s="65">
        <v>569.941</v>
      </c>
      <c r="E35" s="95">
        <v>500</v>
      </c>
      <c r="F35" s="27">
        <v>174.3</v>
      </c>
      <c r="G35" s="26">
        <v>392</v>
      </c>
      <c r="H35" s="26">
        <v>566.56</v>
      </c>
      <c r="I35" s="64">
        <v>733</v>
      </c>
    </row>
    <row r="36" spans="1:17" ht="12.75">
      <c r="A36" s="16" t="s">
        <v>37</v>
      </c>
      <c r="B36" s="26">
        <v>-310.8</v>
      </c>
      <c r="C36" s="26">
        <v>-310.6</v>
      </c>
      <c r="D36" s="65">
        <v>-302.768</v>
      </c>
      <c r="E36" s="31">
        <v>-176</v>
      </c>
      <c r="F36" s="27">
        <v>-121.7</v>
      </c>
      <c r="G36" s="26">
        <v>236.7</v>
      </c>
      <c r="H36" s="26">
        <v>-317.631</v>
      </c>
      <c r="I36" s="26">
        <v>-778</v>
      </c>
      <c r="Q36" s="22"/>
    </row>
    <row r="37" spans="1:17" s="18" customFormat="1" ht="12.75">
      <c r="A37" s="20" t="s">
        <v>91</v>
      </c>
      <c r="B37" s="54">
        <v>-151.6</v>
      </c>
      <c r="C37" s="54">
        <v>-166.5</v>
      </c>
      <c r="D37" s="67">
        <v>-184</v>
      </c>
      <c r="E37" s="105">
        <v>-187</v>
      </c>
      <c r="F37" s="55">
        <v>-39.2</v>
      </c>
      <c r="G37" s="54">
        <v>-46</v>
      </c>
      <c r="H37" s="54">
        <v>-160.3</v>
      </c>
      <c r="I37" s="54">
        <v>-204</v>
      </c>
      <c r="Q37" s="34"/>
    </row>
    <row r="38" spans="1:17" ht="12.75">
      <c r="A38" s="16" t="s">
        <v>38</v>
      </c>
      <c r="B38" s="26">
        <v>141.2</v>
      </c>
      <c r="C38" s="26">
        <v>21.2</v>
      </c>
      <c r="D38" s="65">
        <v>-13.816</v>
      </c>
      <c r="E38" s="31">
        <v>-487</v>
      </c>
      <c r="F38" s="27">
        <v>106.9</v>
      </c>
      <c r="G38" s="26">
        <v>-332</v>
      </c>
      <c r="H38" s="26">
        <v>-97.292</v>
      </c>
      <c r="I38" s="26">
        <v>-193</v>
      </c>
      <c r="Q38" s="22"/>
    </row>
    <row r="39" spans="1:17" s="18" customFormat="1" ht="12.75">
      <c r="A39" s="20" t="s">
        <v>92</v>
      </c>
      <c r="B39" s="54">
        <v>0</v>
      </c>
      <c r="C39" s="54">
        <v>0</v>
      </c>
      <c r="D39" s="67">
        <v>0</v>
      </c>
      <c r="E39" s="105">
        <v>-21</v>
      </c>
      <c r="F39" s="55">
        <v>0</v>
      </c>
      <c r="G39" s="54">
        <v>0</v>
      </c>
      <c r="H39" s="54">
        <v>0</v>
      </c>
      <c r="I39" s="18">
        <v>0</v>
      </c>
      <c r="Q39" s="34"/>
    </row>
    <row r="40" spans="1:18" ht="12.75">
      <c r="A40" s="16" t="s">
        <v>39</v>
      </c>
      <c r="B40" s="26">
        <v>159.4</v>
      </c>
      <c r="C40" s="26">
        <v>219.6</v>
      </c>
      <c r="D40" s="65">
        <v>253.357</v>
      </c>
      <c r="E40" s="31">
        <v>-163</v>
      </c>
      <c r="F40" s="27">
        <v>198</v>
      </c>
      <c r="G40" s="26">
        <v>364</v>
      </c>
      <c r="H40" s="26">
        <v>200.327</v>
      </c>
      <c r="I40" s="26">
        <v>-290</v>
      </c>
      <c r="Q40" s="22"/>
      <c r="R40" s="23"/>
    </row>
    <row r="41" spans="1:18" ht="12.75">
      <c r="A41" s="16" t="s">
        <v>61</v>
      </c>
      <c r="B41" s="26"/>
      <c r="C41" s="26"/>
      <c r="D41" s="65">
        <v>42000</v>
      </c>
      <c r="E41" s="77">
        <v>39000</v>
      </c>
      <c r="F41" s="27"/>
      <c r="H41" s="26">
        <v>9000</v>
      </c>
      <c r="I41" s="26">
        <v>12000</v>
      </c>
      <c r="Q41" s="22"/>
      <c r="R41" s="23"/>
    </row>
    <row r="42" spans="17:18" ht="12.75">
      <c r="Q42" s="22"/>
      <c r="R42" s="23"/>
    </row>
    <row r="43" ht="12.75">
      <c r="Q43" s="22"/>
    </row>
    <row r="44" ht="12.75">
      <c r="Q44" s="22"/>
    </row>
    <row r="45" ht="12.75">
      <c r="Q45" s="22"/>
    </row>
    <row r="46" ht="12.75">
      <c r="Q46" s="22"/>
    </row>
  </sheetData>
  <mergeCells count="2">
    <mergeCell ref="B1:E1"/>
    <mergeCell ref="F1:I1"/>
  </mergeCells>
  <printOptions gridLines="1"/>
  <pageMargins left="0.75" right="0.75" top="0.75" bottom="0.75" header="0.5" footer="0.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2" customWidth="1"/>
    <col min="2" max="7" width="10.7109375" style="2" customWidth="1"/>
    <col min="8" max="16384" width="9.140625" style="2" customWidth="1"/>
  </cols>
  <sheetData>
    <row r="1" spans="1:7" ht="25.5">
      <c r="A1" s="47" t="s">
        <v>77</v>
      </c>
      <c r="B1" s="44"/>
      <c r="C1" s="44"/>
      <c r="D1" s="4">
        <v>2004</v>
      </c>
      <c r="E1" s="106" t="s">
        <v>93</v>
      </c>
      <c r="F1" s="44"/>
      <c r="G1" s="44"/>
    </row>
    <row r="2" spans="1:5" ht="12.75">
      <c r="A2" s="48" t="s">
        <v>65</v>
      </c>
      <c r="D2" s="36">
        <v>4.45</v>
      </c>
      <c r="E2" s="37">
        <v>0.07</v>
      </c>
    </row>
    <row r="3" spans="1:5" ht="12.75">
      <c r="A3" s="48" t="s">
        <v>66</v>
      </c>
      <c r="D3" s="36">
        <v>3.37</v>
      </c>
      <c r="E3" s="37">
        <v>0.02</v>
      </c>
    </row>
    <row r="4" spans="1:5" ht="12.75">
      <c r="A4" s="48" t="s">
        <v>67</v>
      </c>
      <c r="D4" s="36">
        <v>2.59</v>
      </c>
      <c r="E4" s="37">
        <v>0.12</v>
      </c>
    </row>
    <row r="5" spans="1:5" ht="12.75">
      <c r="A5" s="48" t="s">
        <v>68</v>
      </c>
      <c r="D5" s="36">
        <v>0.42</v>
      </c>
      <c r="E5" s="37">
        <v>-0.02</v>
      </c>
    </row>
    <row r="6" spans="1:5" ht="12.75">
      <c r="A6" s="48"/>
      <c r="D6" s="36"/>
      <c r="E6" s="35"/>
    </row>
    <row r="7" spans="1:5" ht="12.75">
      <c r="A7" s="48" t="s">
        <v>69</v>
      </c>
      <c r="D7" s="36">
        <v>16224</v>
      </c>
      <c r="E7" s="35"/>
    </row>
    <row r="9" spans="1:3" ht="12.75">
      <c r="A9" s="82" t="s">
        <v>70</v>
      </c>
      <c r="B9" s="83"/>
      <c r="C9" s="83"/>
    </row>
    <row r="11" spans="2:7" ht="12.75">
      <c r="B11" s="84" t="s">
        <v>75</v>
      </c>
      <c r="C11" s="85"/>
      <c r="D11" s="84" t="s">
        <v>76</v>
      </c>
      <c r="E11" s="86"/>
      <c r="F11" s="86"/>
      <c r="G11" s="85"/>
    </row>
    <row r="12" spans="1:7" ht="12.75">
      <c r="A12" s="49" t="s">
        <v>71</v>
      </c>
      <c r="B12" s="4">
        <v>2002</v>
      </c>
      <c r="C12" s="46">
        <v>2003</v>
      </c>
      <c r="D12" s="45">
        <v>2004</v>
      </c>
      <c r="E12" s="4">
        <v>2005</v>
      </c>
      <c r="F12" s="4">
        <v>2006</v>
      </c>
      <c r="G12" s="46">
        <v>2007</v>
      </c>
    </row>
    <row r="13" spans="1:7" ht="12.75">
      <c r="A13" s="50" t="s">
        <v>80</v>
      </c>
      <c r="B13" s="51">
        <v>26780</v>
      </c>
      <c r="C13" s="52">
        <v>27819</v>
      </c>
      <c r="D13" s="53">
        <v>28871</v>
      </c>
      <c r="E13" s="51">
        <v>30748</v>
      </c>
      <c r="F13" s="51">
        <v>31828</v>
      </c>
      <c r="G13" s="52">
        <v>32673</v>
      </c>
    </row>
    <row r="14" spans="1:7" ht="12.75">
      <c r="A14" s="50" t="s">
        <v>72</v>
      </c>
      <c r="B14" s="43"/>
      <c r="C14" s="40">
        <f>+(C13-B13)/B13</f>
        <v>0.03879761015683346</v>
      </c>
      <c r="D14" s="42">
        <f>+(D13-C13)/C13</f>
        <v>0.03781588123225134</v>
      </c>
      <c r="E14" s="43">
        <f>+(E13-D13)/D13</f>
        <v>0.06501333518063108</v>
      </c>
      <c r="F14" s="43">
        <f>+(F13-E13)/E13</f>
        <v>0.035124235722648625</v>
      </c>
      <c r="G14" s="40">
        <f>+(G13-F13)/F13</f>
        <v>0.026548950609526202</v>
      </c>
    </row>
    <row r="15" spans="1:7" ht="12.75">
      <c r="A15" s="50" t="s">
        <v>79</v>
      </c>
      <c r="B15" s="41">
        <v>2245</v>
      </c>
      <c r="C15" s="39">
        <v>2222</v>
      </c>
      <c r="D15" s="38">
        <v>2249</v>
      </c>
      <c r="E15" s="41">
        <v>2299</v>
      </c>
      <c r="F15" s="41">
        <v>2287</v>
      </c>
      <c r="G15" s="39">
        <v>2302</v>
      </c>
    </row>
    <row r="16" spans="1:7" ht="12.75">
      <c r="A16" s="50" t="s">
        <v>73</v>
      </c>
      <c r="B16" s="43"/>
      <c r="C16" s="40">
        <f>+(C15-B15)/B15</f>
        <v>-0.010244988864142539</v>
      </c>
      <c r="D16" s="42">
        <f>+(D15-C15)/C15</f>
        <v>0.012151215121512151</v>
      </c>
      <c r="E16" s="43">
        <f>+(E15-D15)/D15</f>
        <v>0.022232103156958647</v>
      </c>
      <c r="F16" s="43">
        <f>+(F15-E15)/E15</f>
        <v>-0.005219660722053067</v>
      </c>
      <c r="G16" s="40">
        <f>+(G15-F15)/F15</f>
        <v>0.006558810668998688</v>
      </c>
    </row>
    <row r="17" spans="1:7" ht="25.5">
      <c r="A17" s="50" t="s">
        <v>78</v>
      </c>
      <c r="B17" s="51">
        <v>36796</v>
      </c>
      <c r="C17" s="52">
        <v>37908</v>
      </c>
      <c r="D17" s="53">
        <v>38999</v>
      </c>
      <c r="E17" s="51">
        <v>41002</v>
      </c>
      <c r="F17" s="51">
        <v>41943</v>
      </c>
      <c r="G17" s="52">
        <v>42996</v>
      </c>
    </row>
    <row r="18" spans="1:7" ht="12.75">
      <c r="A18" s="50" t="s">
        <v>72</v>
      </c>
      <c r="B18" s="43"/>
      <c r="C18" s="40">
        <f>+(C17-B17)/B17</f>
        <v>0.030220676160452223</v>
      </c>
      <c r="D18" s="42">
        <f>+(D17-C17)/C17</f>
        <v>0.028780204706130633</v>
      </c>
      <c r="E18" s="43">
        <f>+(E17-D17)/D17</f>
        <v>0.051360291289520243</v>
      </c>
      <c r="F18" s="43">
        <f>+(F17-E17)/E17</f>
        <v>0.022950099995122188</v>
      </c>
      <c r="G18" s="40">
        <f>+(G17-F17)/F17</f>
        <v>0.025105500321865388</v>
      </c>
    </row>
    <row r="20" spans="1:7" ht="12.75">
      <c r="A20" s="82" t="s">
        <v>74</v>
      </c>
      <c r="B20" s="83"/>
      <c r="C20" s="83"/>
      <c r="D20" s="83"/>
      <c r="E20" s="83"/>
      <c r="F20" s="83"/>
      <c r="G20" s="83"/>
    </row>
  </sheetData>
  <mergeCells count="4">
    <mergeCell ref="A9:C9"/>
    <mergeCell ref="A20:G20"/>
    <mergeCell ref="B11:C11"/>
    <mergeCell ref="D11:G11"/>
  </mergeCells>
  <printOptions horizontalCentered="1"/>
  <pageMargins left="0.75" right="0.75" top="1" bottom="1" header="0.5" footer="0.5"/>
  <pageSetup orientation="landscape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2" customWidth="1"/>
    <col min="2" max="4" width="10.7109375" style="2" customWidth="1"/>
    <col min="5" max="16384" width="9.140625" style="2" customWidth="1"/>
  </cols>
  <sheetData>
    <row r="1" spans="1:4" ht="25.5">
      <c r="A1" s="3" t="s">
        <v>3</v>
      </c>
      <c r="B1" s="4" t="s">
        <v>4</v>
      </c>
      <c r="C1" s="10" t="s">
        <v>5</v>
      </c>
      <c r="D1" s="11"/>
    </row>
    <row r="2" spans="1:4" ht="12.75">
      <c r="A2" s="2" t="s">
        <v>6</v>
      </c>
      <c r="B2" s="5">
        <v>0.28</v>
      </c>
      <c r="C2" s="12">
        <v>0.4</v>
      </c>
      <c r="D2" s="13">
        <v>0.12</v>
      </c>
    </row>
    <row r="3" spans="1:4" ht="12.75">
      <c r="A3" s="2" t="s">
        <v>7</v>
      </c>
      <c r="B3" s="5">
        <v>-0.02</v>
      </c>
      <c r="C3" s="12">
        <v>-0.01</v>
      </c>
      <c r="D3" s="8"/>
    </row>
    <row r="4" spans="1:4" ht="12.75">
      <c r="A4" s="2" t="s">
        <v>8</v>
      </c>
      <c r="B4" s="5">
        <v>-0.025</v>
      </c>
      <c r="C4" s="12">
        <v>-0.01</v>
      </c>
      <c r="D4" s="8"/>
    </row>
    <row r="5" spans="1:4" ht="12.75">
      <c r="A5" s="2" t="s">
        <v>9</v>
      </c>
      <c r="B5" s="5">
        <v>0.015</v>
      </c>
      <c r="C5" s="12">
        <v>0</v>
      </c>
      <c r="D5" s="8"/>
    </row>
    <row r="6" spans="1:4" s="6" customFormat="1" ht="12.75">
      <c r="A6" s="6" t="s">
        <v>10</v>
      </c>
      <c r="B6" s="7">
        <f>+B2+B3+B4+B5</f>
        <v>0.25</v>
      </c>
      <c r="C6" s="14">
        <f>+C2+C3+C4+C5</f>
        <v>0.38</v>
      </c>
      <c r="D6" s="9"/>
    </row>
    <row r="7" spans="2:4" ht="12.75">
      <c r="B7" s="5"/>
      <c r="C7" s="12"/>
      <c r="D7" s="8"/>
    </row>
    <row r="8" spans="1:4" ht="12.75">
      <c r="A8" s="2" t="s">
        <v>11</v>
      </c>
      <c r="B8" s="5"/>
      <c r="C8" s="12">
        <v>0.1</v>
      </c>
      <c r="D8" s="87">
        <v>-0.24</v>
      </c>
    </row>
    <row r="9" spans="1:4" ht="12.75">
      <c r="A9" s="2" t="s">
        <v>12</v>
      </c>
      <c r="B9" s="5"/>
      <c r="C9" s="12">
        <v>0.14</v>
      </c>
      <c r="D9" s="87"/>
    </row>
    <row r="10" spans="1:4" ht="12.75">
      <c r="A10" s="2" t="s">
        <v>13</v>
      </c>
      <c r="B10" s="5">
        <v>0.12</v>
      </c>
      <c r="C10" s="12"/>
      <c r="D10" s="87">
        <v>0.15</v>
      </c>
    </row>
    <row r="11" spans="1:4" ht="12.75">
      <c r="A11" s="2" t="s">
        <v>14</v>
      </c>
      <c r="B11" s="5">
        <v>0.03</v>
      </c>
      <c r="C11" s="12"/>
      <c r="D11" s="87"/>
    </row>
    <row r="12" spans="1:4" ht="12.75">
      <c r="A12" s="2" t="s">
        <v>15</v>
      </c>
      <c r="B12" s="5">
        <v>0.07</v>
      </c>
      <c r="C12" s="12">
        <v>0.04</v>
      </c>
      <c r="D12" s="8"/>
    </row>
    <row r="13" spans="1:4" ht="12.75">
      <c r="A13" s="2" t="s">
        <v>16</v>
      </c>
      <c r="B13" s="5">
        <v>-0.03</v>
      </c>
      <c r="C13" s="12">
        <v>-0.02</v>
      </c>
      <c r="D13" s="8"/>
    </row>
    <row r="14" spans="1:4" ht="12.75">
      <c r="A14" s="2" t="s">
        <v>17</v>
      </c>
      <c r="B14" s="5">
        <v>0.01</v>
      </c>
      <c r="C14" s="12">
        <v>0.03</v>
      </c>
      <c r="D14" s="8"/>
    </row>
    <row r="15" spans="2:4" ht="12.75">
      <c r="B15" s="5"/>
      <c r="C15" s="12"/>
      <c r="D15" s="8"/>
    </row>
    <row r="16" spans="1:4" s="6" customFormat="1" ht="12.75">
      <c r="A16" s="6" t="s">
        <v>18</v>
      </c>
      <c r="B16" s="7">
        <f>SUM(B8:B14)</f>
        <v>0.2</v>
      </c>
      <c r="C16" s="14">
        <f>SUM(C8:C14)</f>
        <v>0.29000000000000004</v>
      </c>
      <c r="D16" s="15">
        <v>-0.09</v>
      </c>
    </row>
    <row r="17" spans="1:4" s="6" customFormat="1" ht="12.75">
      <c r="A17" s="6" t="s">
        <v>0</v>
      </c>
      <c r="B17" s="7">
        <f>+B6-B16</f>
        <v>0.04999999999999999</v>
      </c>
      <c r="C17" s="14">
        <f>+C6-C16</f>
        <v>0.08999999999999997</v>
      </c>
      <c r="D17" s="15">
        <v>0.04</v>
      </c>
    </row>
  </sheetData>
  <mergeCells count="2">
    <mergeCell ref="D8:D9"/>
    <mergeCell ref="D10:D1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Barnes &amp; Noble vs. Amazon</dc:title>
  <dc:subject/>
  <dc:creator>Paul Miesing</dc:creator>
  <cp:keywords/>
  <dc:description/>
  <cp:lastModifiedBy>Paul Miesing</cp:lastModifiedBy>
  <cp:lastPrinted>2007-02-11T21:17:10Z</cp:lastPrinted>
  <dcterms:created xsi:type="dcterms:W3CDTF">2003-01-20T22:40:02Z</dcterms:created>
  <dcterms:modified xsi:type="dcterms:W3CDTF">2007-02-11T21:20:49Z</dcterms:modified>
  <cp:category/>
  <cp:version/>
  <cp:contentType/>
  <cp:contentStatus/>
</cp:coreProperties>
</file>