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Income" sheetId="1" r:id="rId1"/>
    <sheet name="Segments" sheetId="2" r:id="rId2"/>
    <sheet name="Ports Shipped" sheetId="3" r:id="rId3"/>
    <sheet name="Cost Benchmarks" sheetId="4" r:id="rId4"/>
  </sheets>
  <definedNames>
    <definedName name="_xlnm.Print_Area" localSheetId="0">'Income'!$A$1:$C$26</definedName>
    <definedName name="_xlnm.Print_Area" localSheetId="2">'Ports Shipped'!$A$1:$J$14</definedName>
    <definedName name="_xlnm.Print_Area" localSheetId="1">'Segments'!$A$1:$I$22</definedName>
  </definedNames>
  <calcPr fullCalcOnLoad="1"/>
</workbook>
</file>

<file path=xl/sharedStrings.xml><?xml version="1.0" encoding="utf-8"?>
<sst xmlns="http://schemas.openxmlformats.org/spreadsheetml/2006/main" count="89" uniqueCount="87">
  <si>
    <t>Siemens Worldwide Income</t>
  </si>
  <si>
    <t>(Year Ends Sep. 30)</t>
  </si>
  <si>
    <t>Net Sales</t>
  </si>
  <si>
    <t>Cost of sales</t>
  </si>
  <si>
    <t>Research and development expenses</t>
  </si>
  <si>
    <t>Marketing and selling expenses</t>
  </si>
  <si>
    <t>General administration expenses</t>
  </si>
  <si>
    <t>Other operating income</t>
  </si>
  <si>
    <t>Other operating expenses</t>
  </si>
  <si>
    <t>Net income from investment in other companies</t>
  </si>
  <si>
    <t>Net income from financial assets and marketable securities</t>
  </si>
  <si>
    <t>Net interest income (expenses) from Operations/Pension fund</t>
  </si>
  <si>
    <t>EBIT from operations</t>
  </si>
  <si>
    <t>Other interest (expenses income)</t>
  </si>
  <si>
    <t>Income from ordinary activities before income taxes</t>
  </si>
  <si>
    <t>Taxes in income from ordinary activities</t>
  </si>
  <si>
    <t>Income before extraordinary items</t>
  </si>
  <si>
    <t>Extraordinary items after taxes</t>
  </si>
  <si>
    <t>Net Income</t>
  </si>
  <si>
    <t>External sales</t>
  </si>
  <si>
    <t>Intersegment sales</t>
  </si>
  <si>
    <t>Total sales</t>
  </si>
  <si>
    <t>EBIT</t>
  </si>
  <si>
    <t>Operations</t>
  </si>
  <si>
    <t>Power Generation (KWU)</t>
  </si>
  <si>
    <t>Power Transmission and Distribution (EV)</t>
  </si>
  <si>
    <t>Automation and Drives (A&amp;D)</t>
  </si>
  <si>
    <t>Industrial Projects and Technical Services (ATD)</t>
  </si>
  <si>
    <t>Production and Logistics Systems (PL)</t>
  </si>
  <si>
    <t>Siemenes Building Technologies (SBT)</t>
  </si>
  <si>
    <t>Information and Communication Network (ICN)</t>
  </si>
  <si>
    <t>Information and Communication Peoducts (ICP)</t>
  </si>
  <si>
    <t>Siemens Business Services (SBS)</t>
  </si>
  <si>
    <t>Transportation Systems (VT)</t>
  </si>
  <si>
    <t>Automative Systems (AT)</t>
  </si>
  <si>
    <t>Medical Engineeering (Med)</t>
  </si>
  <si>
    <t>Osram</t>
  </si>
  <si>
    <t>Infineon (HL)</t>
  </si>
  <si>
    <t>Passive Components and Electron Tubes (PR)</t>
  </si>
  <si>
    <t>Electronical Components (EC)</t>
  </si>
  <si>
    <t>Elimination and other</t>
  </si>
  <si>
    <t>Total</t>
  </si>
  <si>
    <t>Rank 1999</t>
  </si>
  <si>
    <t>Supplier</t>
  </si>
  <si>
    <t>Worldwide Shipments</t>
  </si>
  <si>
    <t>% Share</t>
  </si>
  <si>
    <t>Alcatel</t>
  </si>
  <si>
    <t>France</t>
  </si>
  <si>
    <t>Siemens</t>
  </si>
  <si>
    <t>Germany</t>
  </si>
  <si>
    <t>Lucent</t>
  </si>
  <si>
    <t>Sweden</t>
  </si>
  <si>
    <t>Ericsson</t>
  </si>
  <si>
    <t>USA</t>
  </si>
  <si>
    <t>Nortel</t>
  </si>
  <si>
    <t>NEC</t>
  </si>
  <si>
    <t>Canada</t>
  </si>
  <si>
    <t>Fujitsu</t>
  </si>
  <si>
    <t>Japan</t>
  </si>
  <si>
    <t>Italtel</t>
  </si>
  <si>
    <t>Nokia</t>
  </si>
  <si>
    <t>Italy</t>
  </si>
  <si>
    <t>Others</t>
  </si>
  <si>
    <t>Finland</t>
  </si>
  <si>
    <t>Europe</t>
  </si>
  <si>
    <t>North America</t>
  </si>
  <si>
    <t>Latin America</t>
  </si>
  <si>
    <t>Middle East/Africa</t>
  </si>
  <si>
    <t>Asia/Pasific</t>
  </si>
  <si>
    <t>Internal Cost Benchmarks of Largest Regional Development Centers (1999)</t>
  </si>
  <si>
    <t>Regional Dvelopment Center (RDC)</t>
  </si>
  <si>
    <t>Total Development Effort for Siemens ICN_Wireline</t>
  </si>
  <si>
    <t>Austria</t>
  </si>
  <si>
    <t>India</t>
  </si>
  <si>
    <t>Belgium</t>
  </si>
  <si>
    <t>Slovenia</t>
  </si>
  <si>
    <t>Portugal</t>
  </si>
  <si>
    <t>Gross profit on sales</t>
  </si>
  <si>
    <t>HQ</t>
  </si>
  <si>
    <t>Statement of Income (German Marks in millions)</t>
  </si>
  <si>
    <t>Financials by Segment (German Marks in millions)</t>
  </si>
  <si>
    <t>Worldwide Voice Switch Equipment Market (000's) (1999)</t>
  </si>
  <si>
    <t>Employee Turnover (Total Staff)</t>
  </si>
  <si>
    <t>Coordination Cost (Total Effort)</t>
  </si>
  <si>
    <t>Person-years</t>
  </si>
  <si>
    <t>(000's)</t>
  </si>
  <si>
    <t>Annual Cost of One Developer (000's)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</si>
</sst>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_);[Red]\(0\)"/>
    <numFmt numFmtId="166" formatCode="0.0%"/>
    <numFmt numFmtId="167" formatCode="[$€-2]\ #,##0_);[Red]\([$€-2]\ #,##0\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49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horizontal="right" wrapText="1"/>
    </xf>
    <xf numFmtId="165" fontId="0" fillId="0" borderId="0" xfId="0" applyNumberFormat="1" applyFont="1" applyAlignment="1">
      <alignment horizontal="right" wrapText="1"/>
    </xf>
    <xf numFmtId="49" fontId="1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horizontal="right" wrapText="1"/>
    </xf>
    <xf numFmtId="0" fontId="0" fillId="0" borderId="0" xfId="0" applyFont="1" applyAlignment="1">
      <alignment wrapText="1"/>
    </xf>
    <xf numFmtId="49" fontId="0" fillId="0" borderId="2" xfId="0" applyNumberFormat="1" applyFont="1" applyBorder="1" applyAlignment="1">
      <alignment horizontal="centerContinuous" wrapText="1" shrinkToFit="1"/>
    </xf>
    <xf numFmtId="49" fontId="0" fillId="0" borderId="1" xfId="0" applyNumberFormat="1" applyFont="1" applyBorder="1" applyAlignment="1">
      <alignment horizontal="centerContinuous" wrapText="1" shrinkToFit="1"/>
    </xf>
    <xf numFmtId="49" fontId="0" fillId="0" borderId="3" xfId="0" applyNumberFormat="1" applyFont="1" applyBorder="1" applyAlignment="1">
      <alignment wrapText="1"/>
    </xf>
    <xf numFmtId="0" fontId="0" fillId="0" borderId="3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 wrapText="1"/>
    </xf>
    <xf numFmtId="49" fontId="0" fillId="0" borderId="2" xfId="0" applyNumberFormat="1" applyFont="1" applyBorder="1" applyAlignment="1">
      <alignment horizontal="center" wrapText="1" shrinkToFit="1"/>
    </xf>
    <xf numFmtId="49" fontId="0" fillId="0" borderId="1" xfId="0" applyNumberFormat="1" applyFont="1" applyBorder="1" applyAlignment="1">
      <alignment horizontal="center" wrapText="1" shrinkToFit="1"/>
    </xf>
    <xf numFmtId="49" fontId="0" fillId="0" borderId="2" xfId="0" applyNumberFormat="1" applyFon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0" xfId="0" applyFont="1" applyAlignment="1">
      <alignment horizontal="center" wrapText="1"/>
    </xf>
    <xf numFmtId="38" fontId="0" fillId="0" borderId="0" xfId="0" applyNumberFormat="1" applyFont="1" applyAlignment="1">
      <alignment horizontal="right" wrapText="1"/>
    </xf>
    <xf numFmtId="38" fontId="0" fillId="0" borderId="0" xfId="0" applyNumberFormat="1" applyFont="1" applyBorder="1" applyAlignment="1">
      <alignment horizontal="right" wrapText="1"/>
    </xf>
    <xf numFmtId="38" fontId="1" fillId="0" borderId="3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left" wrapText="1"/>
    </xf>
    <xf numFmtId="166" fontId="0" fillId="0" borderId="4" xfId="0" applyNumberFormat="1" applyFont="1" applyBorder="1" applyAlignment="1">
      <alignment horizontal="right" wrapText="1"/>
    </xf>
    <xf numFmtId="3" fontId="0" fillId="0" borderId="5" xfId="0" applyNumberFormat="1" applyBorder="1" applyAlignment="1">
      <alignment horizontal="right" wrapText="1"/>
    </xf>
    <xf numFmtId="3" fontId="0" fillId="0" borderId="0" xfId="0" applyNumberFormat="1" applyAlignment="1">
      <alignment horizontal="right" wrapText="1"/>
    </xf>
    <xf numFmtId="3" fontId="1" fillId="0" borderId="6" xfId="0" applyNumberFormat="1" applyFont="1" applyBorder="1" applyAlignment="1">
      <alignment horizontal="right" wrapText="1"/>
    </xf>
    <xf numFmtId="3" fontId="1" fillId="0" borderId="2" xfId="0" applyNumberFormat="1" applyFont="1" applyBorder="1" applyAlignment="1">
      <alignment horizontal="right" wrapText="1"/>
    </xf>
    <xf numFmtId="0" fontId="0" fillId="0" borderId="2" xfId="0" applyFont="1" applyBorder="1" applyAlignment="1">
      <alignment wrapText="1"/>
    </xf>
    <xf numFmtId="9" fontId="1" fillId="0" borderId="7" xfId="0" applyNumberFormat="1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166" fontId="0" fillId="0" borderId="0" xfId="0" applyNumberFormat="1" applyBorder="1" applyAlignment="1">
      <alignment horizontal="right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right" wrapText="1"/>
    </xf>
    <xf numFmtId="166" fontId="2" fillId="0" borderId="4" xfId="0" applyNumberFormat="1" applyFont="1" applyBorder="1" applyAlignment="1">
      <alignment horizontal="right" wrapText="1"/>
    </xf>
    <xf numFmtId="3" fontId="2" fillId="0" borderId="5" xfId="0" applyNumberFormat="1" applyFont="1" applyBorder="1" applyAlignment="1">
      <alignment horizontal="right" wrapText="1"/>
    </xf>
    <xf numFmtId="0" fontId="2" fillId="0" borderId="0" xfId="0" applyFont="1" applyAlignment="1">
      <alignment wrapText="1"/>
    </xf>
    <xf numFmtId="9" fontId="0" fillId="0" borderId="0" xfId="0" applyNumberFormat="1" applyFont="1" applyAlignment="1">
      <alignment wrapText="1"/>
    </xf>
    <xf numFmtId="9" fontId="0" fillId="0" borderId="1" xfId="0" applyNumberFormat="1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167" fontId="0" fillId="0" borderId="0" xfId="0" applyNumberFormat="1" applyFont="1" applyAlignment="1">
      <alignment wrapText="1"/>
    </xf>
    <xf numFmtId="167" fontId="0" fillId="0" borderId="1" xfId="0" applyNumberFormat="1" applyFont="1" applyBorder="1" applyAlignment="1">
      <alignment wrapText="1"/>
    </xf>
    <xf numFmtId="1" fontId="0" fillId="0" borderId="0" xfId="0" applyNumberFormat="1" applyFont="1" applyAlignment="1">
      <alignment wrapText="1"/>
    </xf>
    <xf numFmtId="1" fontId="0" fillId="0" borderId="1" xfId="0" applyNumberFormat="1" applyFont="1" applyBorder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1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" xfId="0" applyFont="1" applyBorder="1" applyAlignment="1">
      <alignment wrapText="1"/>
    </xf>
    <xf numFmtId="0" fontId="0" fillId="0" borderId="3" xfId="0" applyFont="1" applyBorder="1" applyAlignment="1">
      <alignment horizontal="center" wrapText="1" shrinkToFit="1"/>
    </xf>
    <xf numFmtId="49" fontId="1" fillId="0" borderId="10" xfId="0" applyNumberFormat="1" applyFont="1" applyBorder="1" applyAlignment="1">
      <alignment wrapText="1"/>
    </xf>
    <xf numFmtId="38" fontId="1" fillId="0" borderId="11" xfId="0" applyNumberFormat="1" applyFont="1" applyBorder="1" applyAlignment="1">
      <alignment horizontal="right" wrapText="1"/>
    </xf>
    <xf numFmtId="38" fontId="1" fillId="0" borderId="12" xfId="0" applyNumberFormat="1" applyFont="1" applyBorder="1" applyAlignment="1">
      <alignment horizontal="right" wrapText="1"/>
    </xf>
    <xf numFmtId="9" fontId="2" fillId="0" borderId="13" xfId="0" applyNumberFormat="1" applyFont="1" applyBorder="1" applyAlignment="1">
      <alignment wrapText="1"/>
    </xf>
    <xf numFmtId="9" fontId="2" fillId="0" borderId="14" xfId="0" applyNumberFormat="1" applyFont="1" applyBorder="1" applyAlignment="1">
      <alignment wrapText="1"/>
    </xf>
    <xf numFmtId="9" fontId="2" fillId="0" borderId="15" xfId="0" applyNumberFormat="1" applyFont="1" applyBorder="1" applyAlignment="1">
      <alignment wrapText="1"/>
    </xf>
    <xf numFmtId="9" fontId="2" fillId="0" borderId="16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51.8515625" style="6" bestFit="1" customWidth="1"/>
    <col min="2" max="3" width="9.57421875" style="6" bestFit="1" customWidth="1"/>
    <col min="4" max="16384" width="9.140625" style="6" customWidth="1"/>
  </cols>
  <sheetData>
    <row r="1" spans="1:3" ht="12.75">
      <c r="A1" s="53" t="s">
        <v>79</v>
      </c>
      <c r="B1" s="53"/>
      <c r="C1" s="53"/>
    </row>
    <row r="2" spans="1:3" ht="12.75">
      <c r="A2" s="12" t="s">
        <v>0</v>
      </c>
      <c r="B2" s="7"/>
      <c r="C2" s="7"/>
    </row>
    <row r="3" spans="1:3" ht="12.75">
      <c r="A3" s="13" t="s">
        <v>1</v>
      </c>
      <c r="B3" s="8"/>
      <c r="C3" s="8"/>
    </row>
    <row r="4" spans="1:3" ht="12.75">
      <c r="A4" s="9"/>
      <c r="B4" s="10">
        <v>1999</v>
      </c>
      <c r="C4" s="10">
        <v>1998</v>
      </c>
    </row>
    <row r="5" spans="1:3" ht="12.75">
      <c r="A5" s="1" t="s">
        <v>2</v>
      </c>
      <c r="B5" s="2">
        <v>134134</v>
      </c>
      <c r="C5" s="2">
        <v>117696</v>
      </c>
    </row>
    <row r="6" spans="1:3" ht="12.75">
      <c r="A6" s="11" t="s">
        <v>3</v>
      </c>
      <c r="B6" s="3">
        <v>-96014</v>
      </c>
      <c r="C6" s="3">
        <v>-85780</v>
      </c>
    </row>
    <row r="7" spans="1:3" ht="12.75">
      <c r="A7" s="1" t="s">
        <v>77</v>
      </c>
      <c r="B7" s="2">
        <f>+B5-B6</f>
        <v>230148</v>
      </c>
      <c r="C7" s="2">
        <f>+C5-C6</f>
        <v>203476</v>
      </c>
    </row>
    <row r="8" spans="1:3" ht="12.75">
      <c r="A8" s="11" t="s">
        <v>4</v>
      </c>
      <c r="B8" s="3">
        <v>-10240</v>
      </c>
      <c r="C8" s="3">
        <v>-9122</v>
      </c>
    </row>
    <row r="9" spans="1:3" ht="12.75">
      <c r="A9" s="11" t="s">
        <v>5</v>
      </c>
      <c r="B9" s="3">
        <v>-19120</v>
      </c>
      <c r="C9" s="3">
        <v>-17672</v>
      </c>
    </row>
    <row r="10" spans="1:3" ht="12.75">
      <c r="A10" s="11" t="s">
        <v>6</v>
      </c>
      <c r="B10" s="3">
        <v>-5185</v>
      </c>
      <c r="C10" s="3">
        <v>-3616</v>
      </c>
    </row>
    <row r="11" spans="1:3" ht="12.75">
      <c r="A11" s="11" t="s">
        <v>7</v>
      </c>
      <c r="B11" s="3">
        <v>-1618</v>
      </c>
      <c r="C11" s="3">
        <v>-951</v>
      </c>
    </row>
    <row r="12" spans="1:3" ht="12.75">
      <c r="A12" s="11" t="s">
        <v>8</v>
      </c>
      <c r="B12" s="3">
        <v>-2570</v>
      </c>
      <c r="C12" s="3">
        <v>-883</v>
      </c>
    </row>
    <row r="13" spans="1:3" ht="12.75">
      <c r="A13" s="11" t="s">
        <v>9</v>
      </c>
      <c r="B13" s="3">
        <v>544</v>
      </c>
      <c r="C13" s="3">
        <v>474</v>
      </c>
    </row>
    <row r="14" spans="1:3" ht="12.75">
      <c r="A14" s="11" t="s">
        <v>10</v>
      </c>
      <c r="B14" s="3">
        <v>1807</v>
      </c>
      <c r="C14" s="3">
        <v>1451</v>
      </c>
    </row>
    <row r="15" spans="1:3" ht="25.5">
      <c r="A15" s="11" t="s">
        <v>11</v>
      </c>
      <c r="B15" s="3">
        <v>679</v>
      </c>
      <c r="C15" s="3">
        <v>-451</v>
      </c>
    </row>
    <row r="16" spans="1:3" ht="12.75">
      <c r="A16" s="11"/>
      <c r="B16" s="3"/>
      <c r="C16" s="3"/>
    </row>
    <row r="17" spans="1:3" ht="12.75">
      <c r="A17" s="1" t="s">
        <v>12</v>
      </c>
      <c r="B17" s="3"/>
      <c r="C17" s="3"/>
    </row>
    <row r="18" spans="1:3" ht="12.75">
      <c r="A18" s="11" t="s">
        <v>13</v>
      </c>
      <c r="B18" s="3">
        <v>-40</v>
      </c>
      <c r="C18" s="3">
        <v>390</v>
      </c>
    </row>
    <row r="19" spans="1:3" ht="12.75">
      <c r="A19" s="11"/>
      <c r="B19" s="3"/>
      <c r="C19" s="3"/>
    </row>
    <row r="20" spans="1:3" ht="12.75">
      <c r="A20" s="1" t="s">
        <v>14</v>
      </c>
      <c r="B20" s="2">
        <v>5613</v>
      </c>
      <c r="C20" s="2">
        <v>3438</v>
      </c>
    </row>
    <row r="21" spans="1:3" ht="12.75">
      <c r="A21" s="11" t="s">
        <v>15</v>
      </c>
      <c r="B21" s="3">
        <v>-1965</v>
      </c>
      <c r="C21" s="3">
        <v>-780</v>
      </c>
    </row>
    <row r="22" spans="1:3" ht="12.75">
      <c r="A22" s="11"/>
      <c r="B22" s="3"/>
      <c r="C22" s="3"/>
    </row>
    <row r="23" spans="1:3" ht="12.75">
      <c r="A23" s="1" t="s">
        <v>16</v>
      </c>
      <c r="B23" s="2">
        <v>3648</v>
      </c>
      <c r="C23" s="2">
        <v>2658</v>
      </c>
    </row>
    <row r="24" spans="1:3" ht="12.75">
      <c r="A24" s="11" t="s">
        <v>17</v>
      </c>
      <c r="B24" s="3"/>
      <c r="C24" s="3">
        <v>-1741</v>
      </c>
    </row>
    <row r="25" spans="1:3" ht="12.75">
      <c r="A25" s="11"/>
      <c r="B25" s="3"/>
      <c r="C25" s="3"/>
    </row>
    <row r="26" spans="1:3" ht="12.75">
      <c r="A26" s="4" t="s">
        <v>18</v>
      </c>
      <c r="B26" s="5">
        <v>3648</v>
      </c>
      <c r="C26" s="5">
        <v>917</v>
      </c>
    </row>
  </sheetData>
  <mergeCells count="1">
    <mergeCell ref="A1:C1"/>
  </mergeCells>
  <printOptions gridLines="1" horizontalCentered="1"/>
  <pageMargins left="0.75" right="0.75" top="1" bottom="1" header="0.5" footer="0.5"/>
  <pageSetup horizontalDpi="600" verticalDpi="600" orientation="portrait" r:id="rId1"/>
  <headerFooter alignWithMargins="0">
    <oddHeader>&amp;C&amp;12Siemens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:I1"/>
    </sheetView>
  </sheetViews>
  <sheetFormatPr defaultColWidth="9.140625" defaultRowHeight="12.75"/>
  <cols>
    <col min="1" max="1" width="30.7109375" style="11" customWidth="1"/>
    <col min="2" max="9" width="8.7109375" style="6" customWidth="1"/>
    <col min="10" max="16384" width="9.140625" style="6" customWidth="1"/>
  </cols>
  <sheetData>
    <row r="1" spans="1:9" ht="12.75">
      <c r="A1" s="53" t="s">
        <v>80</v>
      </c>
      <c r="B1" s="53"/>
      <c r="C1" s="53"/>
      <c r="D1" s="53"/>
      <c r="E1" s="53"/>
      <c r="F1" s="53"/>
      <c r="G1" s="53"/>
      <c r="H1" s="53"/>
      <c r="I1" s="53"/>
    </row>
    <row r="2" spans="1:9" ht="12.75">
      <c r="A2" s="14"/>
      <c r="B2" s="54" t="s">
        <v>19</v>
      </c>
      <c r="C2" s="54"/>
      <c r="D2" s="54" t="s">
        <v>20</v>
      </c>
      <c r="E2" s="54"/>
      <c r="F2" s="54" t="s">
        <v>21</v>
      </c>
      <c r="G2" s="54"/>
      <c r="H2" s="54" t="s">
        <v>22</v>
      </c>
      <c r="I2" s="55"/>
    </row>
    <row r="3" spans="1:9" ht="12.75">
      <c r="A3" s="15"/>
      <c r="B3" s="17">
        <v>1999</v>
      </c>
      <c r="C3" s="17">
        <v>1998</v>
      </c>
      <c r="D3" s="17">
        <v>1999</v>
      </c>
      <c r="E3" s="17">
        <v>1998</v>
      </c>
      <c r="F3" s="17">
        <v>1999</v>
      </c>
      <c r="G3" s="17">
        <v>1998</v>
      </c>
      <c r="H3" s="18">
        <v>1999</v>
      </c>
      <c r="I3" s="18">
        <v>1998</v>
      </c>
    </row>
    <row r="4" spans="1:9" ht="12.75">
      <c r="A4" s="16" t="s">
        <v>23</v>
      </c>
      <c r="B4" s="19"/>
      <c r="C4" s="19"/>
      <c r="D4" s="19"/>
      <c r="E4" s="19"/>
      <c r="F4" s="19"/>
      <c r="G4" s="19"/>
      <c r="H4" s="19"/>
      <c r="I4" s="19"/>
    </row>
    <row r="5" spans="1:9" ht="12.75">
      <c r="A5" s="11" t="s">
        <v>24</v>
      </c>
      <c r="B5" s="21">
        <v>15437</v>
      </c>
      <c r="C5" s="21">
        <v>10566</v>
      </c>
      <c r="D5" s="21">
        <v>74</v>
      </c>
      <c r="E5" s="21">
        <v>83</v>
      </c>
      <c r="F5" s="21">
        <v>15511</v>
      </c>
      <c r="G5" s="21">
        <v>10649</v>
      </c>
      <c r="H5" s="21">
        <v>-261</v>
      </c>
      <c r="I5" s="21">
        <v>-196</v>
      </c>
    </row>
    <row r="6" spans="1:9" ht="25.5">
      <c r="A6" s="11" t="s">
        <v>25</v>
      </c>
      <c r="B6" s="21">
        <v>5973</v>
      </c>
      <c r="C6" s="21">
        <v>6439</v>
      </c>
      <c r="D6" s="21">
        <v>385</v>
      </c>
      <c r="E6" s="21">
        <v>510</v>
      </c>
      <c r="F6" s="21">
        <v>6358</v>
      </c>
      <c r="G6" s="21">
        <v>6949</v>
      </c>
      <c r="H6" s="21">
        <v>248</v>
      </c>
      <c r="I6" s="21">
        <v>191</v>
      </c>
    </row>
    <row r="7" spans="1:9" ht="12.75">
      <c r="A7" s="11" t="s">
        <v>26</v>
      </c>
      <c r="B7" s="21">
        <v>11567</v>
      </c>
      <c r="C7" s="21">
        <v>11368</v>
      </c>
      <c r="D7" s="21">
        <v>2253</v>
      </c>
      <c r="E7" s="21">
        <v>2378</v>
      </c>
      <c r="F7" s="21">
        <v>13820</v>
      </c>
      <c r="G7" s="21">
        <v>13746</v>
      </c>
      <c r="H7" s="21">
        <v>1447</v>
      </c>
      <c r="I7" s="21">
        <v>1385</v>
      </c>
    </row>
    <row r="8" spans="1:9" ht="25.5">
      <c r="A8" s="11" t="s">
        <v>27</v>
      </c>
      <c r="B8" s="21">
        <v>5943</v>
      </c>
      <c r="C8" s="21">
        <v>7923</v>
      </c>
      <c r="D8" s="21">
        <v>2111</v>
      </c>
      <c r="E8" s="21">
        <v>2405</v>
      </c>
      <c r="F8" s="21">
        <v>8054</v>
      </c>
      <c r="G8" s="21">
        <v>10328</v>
      </c>
      <c r="H8" s="21">
        <v>279</v>
      </c>
      <c r="I8" s="21">
        <v>289</v>
      </c>
    </row>
    <row r="9" spans="1:9" ht="25.5">
      <c r="A9" s="11" t="s">
        <v>28</v>
      </c>
      <c r="B9" s="21">
        <v>2136</v>
      </c>
      <c r="C9" s="21">
        <v>2239</v>
      </c>
      <c r="D9" s="21">
        <v>375</v>
      </c>
      <c r="E9" s="21">
        <v>334</v>
      </c>
      <c r="F9" s="21">
        <v>2511</v>
      </c>
      <c r="G9" s="21">
        <v>2573</v>
      </c>
      <c r="H9" s="21">
        <v>150</v>
      </c>
      <c r="I9" s="21">
        <v>111</v>
      </c>
    </row>
    <row r="10" spans="1:9" ht="25.5">
      <c r="A10" s="11" t="s">
        <v>29</v>
      </c>
      <c r="B10" s="21">
        <v>7618</v>
      </c>
      <c r="C10" s="21"/>
      <c r="D10" s="21">
        <v>716</v>
      </c>
      <c r="E10" s="21"/>
      <c r="F10" s="21">
        <v>8334</v>
      </c>
      <c r="G10" s="21"/>
      <c r="H10" s="21">
        <v>319</v>
      </c>
      <c r="I10" s="21"/>
    </row>
    <row r="11" spans="1:9" ht="25.5">
      <c r="A11" s="60" t="s">
        <v>30</v>
      </c>
      <c r="B11" s="61">
        <v>23422</v>
      </c>
      <c r="C11" s="61">
        <v>23405</v>
      </c>
      <c r="D11" s="61">
        <v>607</v>
      </c>
      <c r="E11" s="61">
        <v>453</v>
      </c>
      <c r="F11" s="61">
        <v>24029</v>
      </c>
      <c r="G11" s="61">
        <v>23858</v>
      </c>
      <c r="H11" s="61">
        <v>1061</v>
      </c>
      <c r="I11" s="62">
        <v>1143</v>
      </c>
    </row>
    <row r="12" spans="1:9" ht="25.5">
      <c r="A12" s="11" t="s">
        <v>31</v>
      </c>
      <c r="B12" s="21">
        <v>16677</v>
      </c>
      <c r="C12" s="21">
        <v>15179</v>
      </c>
      <c r="D12" s="21">
        <v>2468</v>
      </c>
      <c r="E12" s="21">
        <v>2582</v>
      </c>
      <c r="F12" s="21">
        <v>19145</v>
      </c>
      <c r="G12" s="21">
        <v>17761</v>
      </c>
      <c r="H12" s="21">
        <v>956</v>
      </c>
      <c r="I12" s="21">
        <v>501</v>
      </c>
    </row>
    <row r="13" spans="1:9" ht="12.75">
      <c r="A13" s="11" t="s">
        <v>32</v>
      </c>
      <c r="B13" s="21">
        <v>4273</v>
      </c>
      <c r="C13" s="21">
        <v>3852</v>
      </c>
      <c r="D13" s="21">
        <v>2782</v>
      </c>
      <c r="E13" s="21">
        <v>2355</v>
      </c>
      <c r="F13" s="21">
        <v>7055</v>
      </c>
      <c r="G13" s="21">
        <v>6207</v>
      </c>
      <c r="H13" s="21">
        <v>8</v>
      </c>
      <c r="I13" s="21">
        <v>-258</v>
      </c>
    </row>
    <row r="14" spans="1:9" ht="12.75">
      <c r="A14" s="11" t="s">
        <v>33</v>
      </c>
      <c r="B14" s="21">
        <v>5794</v>
      </c>
      <c r="C14" s="21">
        <v>5029</v>
      </c>
      <c r="D14" s="21">
        <v>14</v>
      </c>
      <c r="E14" s="21">
        <v>17</v>
      </c>
      <c r="F14" s="21">
        <v>5808</v>
      </c>
      <c r="G14" s="21">
        <v>5046</v>
      </c>
      <c r="H14" s="21">
        <v>-122</v>
      </c>
      <c r="I14" s="21">
        <v>-746</v>
      </c>
    </row>
    <row r="15" spans="1:9" ht="12.75">
      <c r="A15" s="11" t="s">
        <v>34</v>
      </c>
      <c r="B15" s="21">
        <v>6380</v>
      </c>
      <c r="C15" s="21">
        <v>5560</v>
      </c>
      <c r="D15" s="21">
        <v>9</v>
      </c>
      <c r="E15" s="21">
        <v>8</v>
      </c>
      <c r="F15" s="21">
        <v>6389</v>
      </c>
      <c r="G15" s="21">
        <v>5568</v>
      </c>
      <c r="H15" s="21">
        <v>310</v>
      </c>
      <c r="I15" s="21">
        <v>293</v>
      </c>
    </row>
    <row r="16" spans="1:9" ht="12.75">
      <c r="A16" s="11" t="s">
        <v>35</v>
      </c>
      <c r="B16" s="21">
        <v>7887</v>
      </c>
      <c r="C16" s="21">
        <v>7414</v>
      </c>
      <c r="D16" s="21">
        <v>93</v>
      </c>
      <c r="E16" s="21">
        <v>58</v>
      </c>
      <c r="F16" s="21">
        <v>7980</v>
      </c>
      <c r="G16" s="21">
        <v>7472</v>
      </c>
      <c r="H16" s="21">
        <v>660</v>
      </c>
      <c r="I16" s="21">
        <v>283</v>
      </c>
    </row>
    <row r="17" spans="1:9" ht="12.75">
      <c r="A17" s="11" t="s">
        <v>36</v>
      </c>
      <c r="B17" s="21">
        <v>6799</v>
      </c>
      <c r="C17" s="21">
        <v>6530</v>
      </c>
      <c r="D17" s="21">
        <v>359</v>
      </c>
      <c r="E17" s="21">
        <v>28</v>
      </c>
      <c r="F17" s="21">
        <v>7158</v>
      </c>
      <c r="G17" s="21">
        <v>6558</v>
      </c>
      <c r="H17" s="21">
        <v>680</v>
      </c>
      <c r="I17" s="21">
        <v>643</v>
      </c>
    </row>
    <row r="18" spans="1:9" ht="12.75">
      <c r="A18" s="11" t="s">
        <v>37</v>
      </c>
      <c r="B18" s="21">
        <v>6986</v>
      </c>
      <c r="C18" s="21">
        <v>5636</v>
      </c>
      <c r="D18" s="21">
        <v>1275</v>
      </c>
      <c r="E18" s="21">
        <v>1058</v>
      </c>
      <c r="F18" s="21">
        <v>8261</v>
      </c>
      <c r="G18" s="21">
        <v>6694</v>
      </c>
      <c r="H18" s="21">
        <v>101</v>
      </c>
      <c r="I18" s="21">
        <v>-852</v>
      </c>
    </row>
    <row r="19" spans="1:9" ht="25.5">
      <c r="A19" s="11" t="s">
        <v>38</v>
      </c>
      <c r="B19" s="21">
        <v>2474</v>
      </c>
      <c r="C19" s="21">
        <v>2230</v>
      </c>
      <c r="D19" s="21">
        <v>314</v>
      </c>
      <c r="E19" s="21">
        <v>353</v>
      </c>
      <c r="F19" s="21">
        <v>2788</v>
      </c>
      <c r="G19" s="21">
        <v>2583</v>
      </c>
      <c r="H19" s="21">
        <v>283</v>
      </c>
      <c r="I19" s="21">
        <v>327</v>
      </c>
    </row>
    <row r="20" spans="1:9" ht="12.75">
      <c r="A20" s="11" t="s">
        <v>39</v>
      </c>
      <c r="B20" s="21">
        <v>1384</v>
      </c>
      <c r="C20" s="21">
        <v>1325</v>
      </c>
      <c r="D20" s="21">
        <v>235</v>
      </c>
      <c r="E20" s="21">
        <v>215</v>
      </c>
      <c r="F20" s="21">
        <v>1619</v>
      </c>
      <c r="G20" s="21">
        <v>1540</v>
      </c>
      <c r="H20" s="21">
        <v>17</v>
      </c>
      <c r="I20" s="21">
        <v>78</v>
      </c>
    </row>
    <row r="21" spans="1:9" ht="12.75">
      <c r="A21" s="11" t="s">
        <v>40</v>
      </c>
      <c r="B21" s="22">
        <v>2823</v>
      </c>
      <c r="C21" s="21">
        <v>2643</v>
      </c>
      <c r="D21" s="21">
        <v>-16316</v>
      </c>
      <c r="E21" s="21">
        <v>-14909</v>
      </c>
      <c r="F21" s="21">
        <v>-13493</v>
      </c>
      <c r="G21" s="21">
        <v>-12266</v>
      </c>
      <c r="H21" s="21">
        <v>-326</v>
      </c>
      <c r="I21" s="21">
        <v>6</v>
      </c>
    </row>
    <row r="22" spans="1:9" ht="12.75">
      <c r="A22" s="16" t="s">
        <v>41</v>
      </c>
      <c r="B22" s="23">
        <f>SUM(B5:B21)</f>
        <v>133573</v>
      </c>
      <c r="C22" s="23">
        <f aca="true" t="shared" si="0" ref="C22:I22">SUM(C5:C21)</f>
        <v>117338</v>
      </c>
      <c r="D22" s="23">
        <f t="shared" si="0"/>
        <v>-2246</v>
      </c>
      <c r="E22" s="23">
        <f t="shared" si="0"/>
        <v>-2072</v>
      </c>
      <c r="F22" s="23">
        <f t="shared" si="0"/>
        <v>131327</v>
      </c>
      <c r="G22" s="23">
        <f t="shared" si="0"/>
        <v>115266</v>
      </c>
      <c r="H22" s="23">
        <f t="shared" si="0"/>
        <v>5810</v>
      </c>
      <c r="I22" s="23">
        <f t="shared" si="0"/>
        <v>3198</v>
      </c>
    </row>
  </sheetData>
  <mergeCells count="5">
    <mergeCell ref="A1:I1"/>
    <mergeCell ref="B2:C2"/>
    <mergeCell ref="D2:E2"/>
    <mergeCell ref="F2:G2"/>
    <mergeCell ref="H2:I2"/>
  </mergeCells>
  <printOptions gridLines="1" horizontalCentered="1"/>
  <pageMargins left="0.75" right="0.75" top="1" bottom="1" header="0.5" footer="0.5"/>
  <pageSetup horizontalDpi="600" verticalDpi="600" orientation="landscape" r:id="rId1"/>
  <headerFooter alignWithMargins="0">
    <oddHeader>&amp;C&amp;12Siemens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1" sqref="A1:J1"/>
    </sheetView>
  </sheetViews>
  <sheetFormatPr defaultColWidth="9.140625" defaultRowHeight="12.75"/>
  <cols>
    <col min="1" max="1" width="10.7109375" style="6" customWidth="1"/>
    <col min="2" max="3" width="8.7109375" style="6" customWidth="1"/>
    <col min="4" max="4" width="10.7109375" style="6" customWidth="1"/>
    <col min="5" max="5" width="8.7109375" style="6" customWidth="1"/>
    <col min="6" max="10" width="12.7109375" style="6" customWidth="1"/>
    <col min="11" max="16384" width="9.140625" style="6" customWidth="1"/>
  </cols>
  <sheetData>
    <row r="1" spans="1:10" ht="12.75">
      <c r="A1" s="56" t="s">
        <v>81</v>
      </c>
      <c r="B1" s="56"/>
      <c r="C1" s="56"/>
      <c r="D1" s="56"/>
      <c r="E1" s="56"/>
      <c r="F1" s="57"/>
      <c r="G1" s="57"/>
      <c r="H1" s="57"/>
      <c r="I1" s="57"/>
      <c r="J1" s="57"/>
    </row>
    <row r="2" spans="1:10" s="39" customFormat="1" ht="38.25">
      <c r="A2" s="35" t="s">
        <v>42</v>
      </c>
      <c r="B2" s="35" t="s">
        <v>43</v>
      </c>
      <c r="C2" s="35" t="s">
        <v>78</v>
      </c>
      <c r="D2" s="35" t="s">
        <v>44</v>
      </c>
      <c r="E2" s="36" t="s">
        <v>45</v>
      </c>
      <c r="F2" s="37" t="s">
        <v>64</v>
      </c>
      <c r="G2" s="38" t="s">
        <v>65</v>
      </c>
      <c r="H2" s="38" t="s">
        <v>66</v>
      </c>
      <c r="I2" s="38" t="s">
        <v>67</v>
      </c>
      <c r="J2" s="38" t="s">
        <v>68</v>
      </c>
    </row>
    <row r="3" spans="1:10" ht="12.75">
      <c r="A3" s="20">
        <v>1</v>
      </c>
      <c r="B3" s="25" t="s">
        <v>46</v>
      </c>
      <c r="C3" s="25" t="s">
        <v>47</v>
      </c>
      <c r="D3" s="24">
        <v>18244</v>
      </c>
      <c r="E3" s="26">
        <f>+D3/$D$13</f>
        <v>0.18037114298990578</v>
      </c>
      <c r="F3" s="27">
        <v>6969</v>
      </c>
      <c r="G3" s="28">
        <v>0</v>
      </c>
      <c r="H3" s="28">
        <v>563</v>
      </c>
      <c r="I3" s="28">
        <v>2051</v>
      </c>
      <c r="J3" s="28">
        <v>8661</v>
      </c>
    </row>
    <row r="4" spans="1:10" s="45" customFormat="1" ht="12.75">
      <c r="A4" s="40">
        <v>2</v>
      </c>
      <c r="B4" s="41" t="s">
        <v>48</v>
      </c>
      <c r="C4" s="41" t="s">
        <v>49</v>
      </c>
      <c r="D4" s="42">
        <v>15135</v>
      </c>
      <c r="E4" s="43">
        <f aca="true" t="shared" si="0" ref="E4:E12">+D4/$D$13</f>
        <v>0.14963370144443236</v>
      </c>
      <c r="F4" s="44">
        <v>7319</v>
      </c>
      <c r="G4" s="42">
        <v>610</v>
      </c>
      <c r="H4" s="42">
        <v>247</v>
      </c>
      <c r="I4" s="42">
        <v>2203</v>
      </c>
      <c r="J4" s="42">
        <v>4756</v>
      </c>
    </row>
    <row r="5" spans="1:10" ht="12.75">
      <c r="A5" s="20">
        <v>3</v>
      </c>
      <c r="B5" s="25" t="s">
        <v>50</v>
      </c>
      <c r="C5" s="25" t="s">
        <v>53</v>
      </c>
      <c r="D5" s="24">
        <v>13083</v>
      </c>
      <c r="E5" s="26">
        <f t="shared" si="0"/>
        <v>0.1293463968283785</v>
      </c>
      <c r="F5" s="27">
        <v>1049</v>
      </c>
      <c r="G5" s="28">
        <v>6115</v>
      </c>
      <c r="H5" s="28">
        <v>434</v>
      </c>
      <c r="I5" s="28">
        <v>54</v>
      </c>
      <c r="J5" s="28">
        <v>5431</v>
      </c>
    </row>
    <row r="6" spans="1:10" ht="12.75">
      <c r="A6" s="20">
        <v>4</v>
      </c>
      <c r="B6" s="25" t="s">
        <v>52</v>
      </c>
      <c r="C6" s="25" t="s">
        <v>51</v>
      </c>
      <c r="D6" s="24">
        <v>10051</v>
      </c>
      <c r="E6" s="26">
        <f t="shared" si="0"/>
        <v>0.09937022353604161</v>
      </c>
      <c r="F6" s="27">
        <v>5804</v>
      </c>
      <c r="G6" s="28">
        <v>57</v>
      </c>
      <c r="H6" s="28">
        <v>1180</v>
      </c>
      <c r="I6" s="28">
        <v>256</v>
      </c>
      <c r="J6" s="28">
        <v>2754</v>
      </c>
    </row>
    <row r="7" spans="1:10" ht="12.75">
      <c r="A7" s="20">
        <v>5</v>
      </c>
      <c r="B7" s="25" t="s">
        <v>54</v>
      </c>
      <c r="C7" s="25" t="s">
        <v>56</v>
      </c>
      <c r="D7" s="24">
        <v>8361</v>
      </c>
      <c r="E7" s="26">
        <f t="shared" si="0"/>
        <v>0.08266186836979841</v>
      </c>
      <c r="F7" s="27">
        <v>1263</v>
      </c>
      <c r="G7" s="28">
        <v>4507</v>
      </c>
      <c r="H7" s="28">
        <v>558</v>
      </c>
      <c r="I7" s="28">
        <v>627</v>
      </c>
      <c r="J7" s="28">
        <v>1406</v>
      </c>
    </row>
    <row r="8" spans="1:10" ht="12.75">
      <c r="A8" s="20">
        <v>6</v>
      </c>
      <c r="B8" s="25" t="s">
        <v>55</v>
      </c>
      <c r="C8" s="25" t="s">
        <v>58</v>
      </c>
      <c r="D8" s="24">
        <v>6979</v>
      </c>
      <c r="E8" s="26">
        <f t="shared" si="0"/>
        <v>0.06899858621610132</v>
      </c>
      <c r="F8" s="27">
        <v>404</v>
      </c>
      <c r="G8" s="28">
        <v>731</v>
      </c>
      <c r="H8" s="28">
        <v>740</v>
      </c>
      <c r="I8" s="28">
        <v>635</v>
      </c>
      <c r="J8" s="28">
        <v>4287</v>
      </c>
    </row>
    <row r="9" spans="1:10" ht="12.75">
      <c r="A9" s="20">
        <v>7</v>
      </c>
      <c r="B9" s="25" t="s">
        <v>57</v>
      </c>
      <c r="C9" s="25" t="s">
        <v>58</v>
      </c>
      <c r="D9" s="24">
        <v>4559</v>
      </c>
      <c r="E9" s="26">
        <f t="shared" si="0"/>
        <v>0.045073012546096275</v>
      </c>
      <c r="F9" s="27">
        <v>0</v>
      </c>
      <c r="G9" s="28">
        <v>0</v>
      </c>
      <c r="H9" s="28">
        <v>11</v>
      </c>
      <c r="I9" s="28">
        <v>53</v>
      </c>
      <c r="J9" s="28">
        <v>4495</v>
      </c>
    </row>
    <row r="10" spans="1:10" ht="12.75">
      <c r="A10" s="20">
        <v>8</v>
      </c>
      <c r="B10" s="25" t="s">
        <v>59</v>
      </c>
      <c r="C10" s="25" t="s">
        <v>61</v>
      </c>
      <c r="D10" s="24">
        <v>778</v>
      </c>
      <c r="E10" s="26">
        <f t="shared" si="0"/>
        <v>0.007691775336885918</v>
      </c>
      <c r="F10" s="27">
        <v>727</v>
      </c>
      <c r="G10" s="28">
        <v>0</v>
      </c>
      <c r="H10" s="28">
        <v>46</v>
      </c>
      <c r="I10" s="28">
        <v>0</v>
      </c>
      <c r="J10" s="28">
        <v>5</v>
      </c>
    </row>
    <row r="11" spans="1:10" ht="12.75">
      <c r="A11" s="20">
        <v>9</v>
      </c>
      <c r="B11" s="25" t="s">
        <v>60</v>
      </c>
      <c r="C11" s="25" t="s">
        <v>63</v>
      </c>
      <c r="D11" s="24">
        <v>383</v>
      </c>
      <c r="E11" s="26">
        <f t="shared" si="0"/>
        <v>0.003786568064302451</v>
      </c>
      <c r="F11" s="27">
        <v>292</v>
      </c>
      <c r="G11" s="28">
        <v>0</v>
      </c>
      <c r="H11" s="28">
        <v>0</v>
      </c>
      <c r="I11" s="28">
        <v>0</v>
      </c>
      <c r="J11" s="28">
        <v>91</v>
      </c>
    </row>
    <row r="12" spans="1:10" ht="12.75">
      <c r="A12" s="20">
        <v>10</v>
      </c>
      <c r="B12" s="25" t="s">
        <v>62</v>
      </c>
      <c r="D12" s="24">
        <v>23574</v>
      </c>
      <c r="E12" s="26">
        <f t="shared" si="0"/>
        <v>0.2330667246680574</v>
      </c>
      <c r="F12" s="27">
        <v>1623</v>
      </c>
      <c r="G12" s="28">
        <v>13512</v>
      </c>
      <c r="H12" s="28">
        <v>4911</v>
      </c>
      <c r="I12" s="28">
        <v>5879</v>
      </c>
      <c r="J12" s="28">
        <v>73162</v>
      </c>
    </row>
    <row r="13" spans="1:10" ht="12.75">
      <c r="A13" s="31"/>
      <c r="B13" s="31"/>
      <c r="C13" s="31"/>
      <c r="D13" s="30">
        <f>SUM(D3:D12)</f>
        <v>101147</v>
      </c>
      <c r="E13" s="32">
        <f>SUM(E3:E12)</f>
        <v>1</v>
      </c>
      <c r="F13" s="29">
        <f>SUM(F3:F12)</f>
        <v>25450</v>
      </c>
      <c r="G13" s="30">
        <v>12767</v>
      </c>
      <c r="H13" s="30">
        <v>4345</v>
      </c>
      <c r="I13" s="30">
        <v>5879</v>
      </c>
      <c r="J13" s="30">
        <v>52524</v>
      </c>
    </row>
    <row r="14" spans="1:10" ht="12.75">
      <c r="A14" s="33"/>
      <c r="B14" s="33"/>
      <c r="C14" s="33"/>
      <c r="D14" s="33"/>
      <c r="E14" s="33"/>
      <c r="F14" s="34">
        <v>0.252</v>
      </c>
      <c r="G14" s="34">
        <v>0.126</v>
      </c>
      <c r="H14" s="34">
        <v>0.043</v>
      </c>
      <c r="I14" s="34">
        <v>0.058</v>
      </c>
      <c r="J14" s="34">
        <v>0.52</v>
      </c>
    </row>
  </sheetData>
  <mergeCells count="1">
    <mergeCell ref="A1:J1"/>
  </mergeCells>
  <printOptions gridLines="1" horizontalCentered="1"/>
  <pageMargins left="0.75" right="0.75" top="1" bottom="1" header="0.5" footer="0.5"/>
  <pageSetup horizontalDpi="600" verticalDpi="600" orientation="landscape" r:id="rId1"/>
  <headerFooter alignWithMargins="0">
    <oddHeader>&amp;C&amp;12Siemens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1" sqref="A1:F1"/>
    </sheetView>
  </sheetViews>
  <sheetFormatPr defaultColWidth="9.140625" defaultRowHeight="12.75"/>
  <cols>
    <col min="1" max="6" width="15.7109375" style="6" customWidth="1"/>
    <col min="7" max="16384" width="9.140625" style="6" customWidth="1"/>
  </cols>
  <sheetData>
    <row r="1" spans="1:6" ht="12.75">
      <c r="A1" s="58" t="s">
        <v>69</v>
      </c>
      <c r="B1" s="58"/>
      <c r="C1" s="58"/>
      <c r="D1" s="58"/>
      <c r="E1" s="58"/>
      <c r="F1" s="58"/>
    </row>
    <row r="2" spans="1:6" ht="12.75">
      <c r="A2" s="19"/>
      <c r="B2" s="59" t="s">
        <v>71</v>
      </c>
      <c r="C2" s="59"/>
      <c r="D2" s="19"/>
      <c r="E2" s="19"/>
      <c r="F2" s="19"/>
    </row>
    <row r="3" spans="1:6" ht="38.25">
      <c r="A3" s="48" t="s">
        <v>70</v>
      </c>
      <c r="B3" s="17" t="s">
        <v>84</v>
      </c>
      <c r="C3" s="17" t="s">
        <v>85</v>
      </c>
      <c r="D3" s="48" t="s">
        <v>86</v>
      </c>
      <c r="E3" s="48" t="s">
        <v>82</v>
      </c>
      <c r="F3" s="48" t="s">
        <v>83</v>
      </c>
    </row>
    <row r="4" spans="1:6" ht="12.75">
      <c r="A4" s="6" t="s">
        <v>72</v>
      </c>
      <c r="B4" s="51">
        <v>500</v>
      </c>
      <c r="C4" s="49">
        <v>50000</v>
      </c>
      <c r="D4" s="49">
        <v>100</v>
      </c>
      <c r="E4" s="46">
        <v>0.04</v>
      </c>
      <c r="F4" s="46">
        <v>0.08</v>
      </c>
    </row>
    <row r="5" spans="1:6" ht="12.75">
      <c r="A5" s="6" t="s">
        <v>53</v>
      </c>
      <c r="B5" s="51">
        <v>200</v>
      </c>
      <c r="C5" s="49">
        <v>20000</v>
      </c>
      <c r="D5" s="49">
        <v>150</v>
      </c>
      <c r="E5" s="63">
        <v>0.13</v>
      </c>
      <c r="F5" s="64">
        <v>0.03</v>
      </c>
    </row>
    <row r="6" spans="1:6" ht="12.75">
      <c r="A6" s="6" t="s">
        <v>73</v>
      </c>
      <c r="B6" s="51">
        <v>300</v>
      </c>
      <c r="C6" s="49">
        <v>8000</v>
      </c>
      <c r="D6" s="49">
        <v>40</v>
      </c>
      <c r="E6" s="65">
        <v>0.35</v>
      </c>
      <c r="F6" s="66">
        <v>0.15</v>
      </c>
    </row>
    <row r="7" spans="1:6" ht="12.75">
      <c r="A7" s="6" t="s">
        <v>74</v>
      </c>
      <c r="B7" s="51">
        <v>100</v>
      </c>
      <c r="C7" s="49">
        <v>10000</v>
      </c>
      <c r="D7" s="49">
        <v>100</v>
      </c>
      <c r="E7" s="46">
        <v>0.12</v>
      </c>
      <c r="F7" s="46">
        <v>0.05</v>
      </c>
    </row>
    <row r="8" spans="1:6" ht="12.75">
      <c r="A8" s="6" t="s">
        <v>75</v>
      </c>
      <c r="B8" s="51">
        <v>90</v>
      </c>
      <c r="C8" s="49">
        <v>5000</v>
      </c>
      <c r="D8" s="49">
        <v>60</v>
      </c>
      <c r="E8" s="46">
        <v>0.05</v>
      </c>
      <c r="F8" s="46">
        <v>0.06</v>
      </c>
    </row>
    <row r="9" spans="1:6" ht="12.75">
      <c r="A9" s="18" t="s">
        <v>76</v>
      </c>
      <c r="B9" s="52">
        <v>80</v>
      </c>
      <c r="C9" s="50">
        <v>6000</v>
      </c>
      <c r="D9" s="50">
        <v>70</v>
      </c>
      <c r="E9" s="47">
        <v>0.17</v>
      </c>
      <c r="F9" s="47">
        <v>0.06</v>
      </c>
    </row>
  </sheetData>
  <mergeCells count="2">
    <mergeCell ref="A1:F1"/>
    <mergeCell ref="B2:C2"/>
  </mergeCells>
  <printOptions gridLines="1" horizontalCentered="1"/>
  <pageMargins left="0.75" right="0.75" top="1" bottom="1" header="0.5" footer="0.5"/>
  <pageSetup horizontalDpi="300" verticalDpi="300" orientation="landscape" r:id="rId1"/>
  <headerFooter alignWithMargins="0">
    <oddHeader>&amp;C&amp;12Siemens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Siemens</dc:title>
  <dc:subject/>
  <dc:creator>Paul Miesing</dc:creator>
  <cp:keywords/>
  <dc:description/>
  <cp:lastModifiedBy>Paul Miesing</cp:lastModifiedBy>
  <cp:lastPrinted>2003-03-19T04:01:21Z</cp:lastPrinted>
  <dcterms:created xsi:type="dcterms:W3CDTF">2003-01-20T22:26:09Z</dcterms:created>
  <dcterms:modified xsi:type="dcterms:W3CDTF">2003-03-19T04:01:25Z</dcterms:modified>
  <cp:category/>
  <cp:version/>
  <cp:contentType/>
  <cp:contentStatus/>
</cp:coreProperties>
</file>