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0"/>
  </bookViews>
  <sheets>
    <sheet name="Levi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<sst xmlns="http://schemas.openxmlformats.org/spreadsheetml/2006/main" count="47" uniqueCount="40">
  <si>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Net Sales</t>
  </si>
  <si>
    <t>CGS</t>
  </si>
  <si>
    <t xml:space="preserve">  Gross Profit</t>
  </si>
  <si>
    <t>Marketing, general and admin. Expenses</t>
  </si>
  <si>
    <t>Stock option charge</t>
  </si>
  <si>
    <t xml:space="preserve">  Operating income</t>
  </si>
  <si>
    <t>Interest expense</t>
  </si>
  <si>
    <t>Other income, net</t>
  </si>
  <si>
    <t xml:space="preserve">  IBIT and extra. Loss</t>
  </si>
  <si>
    <t>Provision for taxes</t>
  </si>
  <si>
    <t xml:space="preserve">  Income before extra. Loss</t>
  </si>
  <si>
    <t>Extraordinary loss</t>
  </si>
  <si>
    <t>Net income</t>
  </si>
  <si>
    <t>Dividends on preferred stock</t>
  </si>
  <si>
    <t xml:space="preserve">  Net income avail. for stockholders</t>
  </si>
  <si>
    <t>Income per common share:</t>
  </si>
  <si>
    <t xml:space="preserve">  Income before extraordinary loss</t>
  </si>
  <si>
    <t xml:space="preserve">  Extraordinary loss</t>
  </si>
  <si>
    <t xml:space="preserve">  Net income</t>
  </si>
  <si>
    <t>Avge. Common shares outstanding</t>
  </si>
  <si>
    <t>Total assets</t>
  </si>
  <si>
    <t>L-T debt and cap. lease obligations</t>
  </si>
  <si>
    <t>Preferred stock</t>
  </si>
  <si>
    <t>Emp. stock purchase and award plan</t>
  </si>
  <si>
    <t>Stockholders' equity</t>
  </si>
  <si>
    <t>Mill. $ except per-share data</t>
  </si>
  <si>
    <t xml:space="preserve">  U.S.</t>
  </si>
  <si>
    <t xml:space="preserve">  Europe</t>
  </si>
  <si>
    <t xml:space="preserve">  Other non-U.S.</t>
  </si>
  <si>
    <t xml:space="preserve">  Headquarters</t>
  </si>
  <si>
    <t>1990-92 % inc.</t>
  </si>
  <si>
    <t xml:space="preserve">    U.S. Margin</t>
  </si>
  <si>
    <t xml:space="preserve">    Europe Margin</t>
  </si>
  <si>
    <t xml:space="preserve">    Other non-U.S. Margin</t>
  </si>
  <si>
    <t xml:space="preserve">    U.S. ROA</t>
  </si>
  <si>
    <t xml:space="preserve">    Europe ROA</t>
  </si>
  <si>
    <t xml:space="preserve">    Other non-U.S. ROA</t>
  </si>
  <si>
    <t xml:space="preserve">    Headquarters ROA</t>
  </si>
  <si>
    <t>ROE</t>
  </si>
  <si>
    <t>L-T debt/Equity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</si>
</sst>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49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421875" style="0" customWidth="1"/>
  </cols>
  <sheetData>
    <row r="1" spans="1:5" ht="25.5">
      <c r="A1" s="15" t="s">
        <v>25</v>
      </c>
      <c r="B1" s="2">
        <v>1990</v>
      </c>
      <c r="C1" s="2">
        <v>1991</v>
      </c>
      <c r="D1" s="2">
        <v>1992</v>
      </c>
      <c r="E1" s="14" t="s">
        <v>30</v>
      </c>
    </row>
    <row r="2" spans="1:4" ht="12.75">
      <c r="A2" s="1"/>
      <c r="B2" s="1"/>
      <c r="C2" s="1"/>
      <c r="D2" s="1"/>
    </row>
    <row r="3" spans="1:4" ht="12.75">
      <c r="A3" s="1" t="s">
        <v>0</v>
      </c>
      <c r="B3" s="4">
        <f>SUM(B4:B6)</f>
        <v>4247</v>
      </c>
      <c r="C3" s="4">
        <f>SUM(C4:C6)</f>
        <v>4902</v>
      </c>
      <c r="D3" s="4">
        <f>SUM(D4:D6)</f>
        <v>5571</v>
      </c>
    </row>
    <row r="4" spans="1:5" ht="12.75">
      <c r="A4" s="11" t="s">
        <v>26</v>
      </c>
      <c r="B4" s="12">
        <v>2561</v>
      </c>
      <c r="C4" s="12">
        <v>2997</v>
      </c>
      <c r="D4" s="12">
        <v>3483</v>
      </c>
      <c r="E4" s="17">
        <f>((+(C4-B4)/B4)+(+(D4-C4)/C4))/2</f>
        <v>0.16620407990966368</v>
      </c>
    </row>
    <row r="5" spans="1:5" ht="12.75">
      <c r="A5" s="11" t="s">
        <v>27</v>
      </c>
      <c r="B5" s="12">
        <v>1032</v>
      </c>
      <c r="C5" s="12">
        <v>1209</v>
      </c>
      <c r="D5" s="12">
        <v>1368</v>
      </c>
      <c r="E5" s="17">
        <f>((+(C5-B5)/B5)+(+(D5-C5)/C5))/2</f>
        <v>0.15151263777482832</v>
      </c>
    </row>
    <row r="6" spans="1:5" ht="12.75">
      <c r="A6" s="11" t="s">
        <v>28</v>
      </c>
      <c r="B6" s="12">
        <v>654</v>
      </c>
      <c r="C6" s="12">
        <v>696</v>
      </c>
      <c r="D6" s="12">
        <v>720</v>
      </c>
      <c r="E6" s="17">
        <f>((+(C6-B6)/B6)+(+(D6-C6)/C6))/2</f>
        <v>0.049351471053464095</v>
      </c>
    </row>
    <row r="7" spans="1:4" ht="12.75">
      <c r="A7" s="1" t="s">
        <v>1</v>
      </c>
      <c r="B7" s="4">
        <v>2651</v>
      </c>
      <c r="C7" s="4">
        <v>3024</v>
      </c>
      <c r="D7" s="4">
        <v>3431</v>
      </c>
    </row>
    <row r="8" spans="1:4" ht="12.75">
      <c r="A8" s="1" t="s">
        <v>2</v>
      </c>
      <c r="B8" s="5">
        <f>+B3-B7</f>
        <v>1596</v>
      </c>
      <c r="C8" s="5">
        <f>+C3-C7</f>
        <v>1878</v>
      </c>
      <c r="D8" s="5">
        <f>+D3-D7</f>
        <v>2140</v>
      </c>
    </row>
    <row r="9" spans="1:4" ht="12.75">
      <c r="A9" s="1"/>
      <c r="B9" s="4"/>
      <c r="C9" s="4"/>
      <c r="D9" s="4"/>
    </row>
    <row r="10" spans="1:4" ht="25.5">
      <c r="A10" s="3" t="s">
        <v>3</v>
      </c>
      <c r="B10" s="4">
        <v>985</v>
      </c>
      <c r="C10" s="4">
        <v>1148</v>
      </c>
      <c r="D10" s="4">
        <v>1322</v>
      </c>
    </row>
    <row r="11" spans="1:4" ht="12.75">
      <c r="A11" s="1" t="s">
        <v>4</v>
      </c>
      <c r="B11" s="4"/>
      <c r="C11" s="4"/>
      <c r="D11" s="4">
        <v>158</v>
      </c>
    </row>
    <row r="12" spans="1:4" ht="12.75">
      <c r="A12" s="1" t="s">
        <v>5</v>
      </c>
      <c r="B12" s="5">
        <f>+B8-B10-B11</f>
        <v>611</v>
      </c>
      <c r="C12" s="5">
        <f>+C8-C10-C11</f>
        <v>730</v>
      </c>
      <c r="D12" s="5">
        <f>+D8-D10-D11</f>
        <v>660</v>
      </c>
    </row>
    <row r="13" spans="1:4" ht="12.75">
      <c r="A13" s="1"/>
      <c r="B13" s="4"/>
      <c r="C13" s="4"/>
      <c r="D13" s="4"/>
    </row>
    <row r="14" spans="1:4" ht="12.75">
      <c r="A14" s="1" t="s">
        <v>6</v>
      </c>
      <c r="B14" s="4">
        <v>83</v>
      </c>
      <c r="C14" s="4">
        <v>71</v>
      </c>
      <c r="D14" s="4">
        <v>53</v>
      </c>
    </row>
    <row r="15" spans="1:4" ht="12.75">
      <c r="A15" s="1" t="s">
        <v>7</v>
      </c>
      <c r="B15" s="4">
        <v>26</v>
      </c>
      <c r="C15" s="4">
        <v>32</v>
      </c>
      <c r="D15" s="4">
        <v>29</v>
      </c>
    </row>
    <row r="16" spans="1:4" ht="12.75">
      <c r="A16" s="1" t="s">
        <v>8</v>
      </c>
      <c r="B16" s="5">
        <f>+B12-B14+B15</f>
        <v>554</v>
      </c>
      <c r="C16" s="5">
        <f>+C12-C14+C15</f>
        <v>691</v>
      </c>
      <c r="D16" s="5">
        <f>+D12-D14+D15</f>
        <v>636</v>
      </c>
    </row>
    <row r="17" spans="1:5" ht="12.75">
      <c r="A17" s="11" t="s">
        <v>26</v>
      </c>
      <c r="B17" s="13">
        <v>313</v>
      </c>
      <c r="C17" s="13">
        <v>390</v>
      </c>
      <c r="D17" s="13">
        <v>460</v>
      </c>
      <c r="E17" s="17">
        <f aca="true" t="shared" si="0" ref="E17:E23">((+(C17-B17)/B17)+(+(D17-C17)/C17))/2</f>
        <v>0.21274678463176866</v>
      </c>
    </row>
    <row r="18" spans="1:5" ht="12.75">
      <c r="A18" s="11" t="s">
        <v>31</v>
      </c>
      <c r="B18" s="18">
        <f>+B17/B4</f>
        <v>0.12221788363920344</v>
      </c>
      <c r="C18" s="18">
        <f>+C17/C4</f>
        <v>0.13013013013013014</v>
      </c>
      <c r="D18" s="18">
        <f>+D17/D4</f>
        <v>0.1320700545506747</v>
      </c>
      <c r="E18" s="17"/>
    </row>
    <row r="19" spans="1:5" ht="12.75">
      <c r="A19" s="11" t="s">
        <v>27</v>
      </c>
      <c r="B19" s="13">
        <v>296</v>
      </c>
      <c r="C19" s="13">
        <v>334</v>
      </c>
      <c r="D19" s="13">
        <v>362</v>
      </c>
      <c r="E19" s="17">
        <f t="shared" si="0"/>
        <v>0.10610535685385984</v>
      </c>
    </row>
    <row r="20" spans="1:5" ht="12.75">
      <c r="A20" s="11" t="s">
        <v>32</v>
      </c>
      <c r="B20" s="18">
        <f>+B19/B5</f>
        <v>0.2868217054263566</v>
      </c>
      <c r="C20" s="18">
        <f>+C19/C5</f>
        <v>0.2762613730355666</v>
      </c>
      <c r="D20" s="18">
        <f>+D19/D5</f>
        <v>0.2646198830409357</v>
      </c>
      <c r="E20" s="17"/>
    </row>
    <row r="21" spans="1:5" ht="12.75">
      <c r="A21" s="11" t="s">
        <v>28</v>
      </c>
      <c r="B21" s="13">
        <v>136</v>
      </c>
      <c r="C21" s="13">
        <v>137</v>
      </c>
      <c r="D21" s="13">
        <v>152</v>
      </c>
      <c r="E21" s="17">
        <f t="shared" si="0"/>
        <v>0.05842099613568055</v>
      </c>
    </row>
    <row r="22" spans="1:5" ht="12.75">
      <c r="A22" s="11" t="s">
        <v>33</v>
      </c>
      <c r="B22" s="18">
        <f>+B21/B6</f>
        <v>0.20795107033639143</v>
      </c>
      <c r="C22" s="18">
        <f>+C21/C6</f>
        <v>0.1968390804597701</v>
      </c>
      <c r="D22" s="18">
        <f>+D21/D6</f>
        <v>0.2111111111111111</v>
      </c>
      <c r="E22" s="17"/>
    </row>
    <row r="23" spans="1:5" ht="12.75">
      <c r="A23" s="11" t="s">
        <v>29</v>
      </c>
      <c r="B23" s="13">
        <f>108+83</f>
        <v>191</v>
      </c>
      <c r="C23" s="13">
        <f>99+71</f>
        <v>170</v>
      </c>
      <c r="D23" s="13">
        <f>129+53+158</f>
        <v>340</v>
      </c>
      <c r="E23" s="17">
        <f t="shared" si="0"/>
        <v>0.4450261780104712</v>
      </c>
    </row>
    <row r="24" spans="1:4" ht="12.75">
      <c r="A24" s="1" t="s">
        <v>9</v>
      </c>
      <c r="B24" s="4">
        <v>289</v>
      </c>
      <c r="C24" s="4">
        <v>325</v>
      </c>
      <c r="D24" s="4">
        <v>272</v>
      </c>
    </row>
    <row r="25" spans="1:4" ht="12.75">
      <c r="A25" s="1" t="s">
        <v>10</v>
      </c>
      <c r="B25" s="5">
        <f>+B16-B24</f>
        <v>265</v>
      </c>
      <c r="C25" s="5">
        <f>+C16-C24</f>
        <v>366</v>
      </c>
      <c r="D25" s="5">
        <f>+D16-D24</f>
        <v>364</v>
      </c>
    </row>
    <row r="26" spans="1:4" ht="12.75">
      <c r="A26" s="1"/>
      <c r="B26" s="4"/>
      <c r="C26" s="4"/>
      <c r="D26" s="4"/>
    </row>
    <row r="27" spans="1:4" ht="12.75">
      <c r="A27" s="1" t="s">
        <v>11</v>
      </c>
      <c r="B27" s="4">
        <v>-14</v>
      </c>
      <c r="C27" s="4">
        <v>-10</v>
      </c>
      <c r="D27" s="4">
        <v>-2</v>
      </c>
    </row>
    <row r="28" spans="1:4" ht="12.75">
      <c r="A28" s="1" t="s">
        <v>12</v>
      </c>
      <c r="B28" s="5">
        <f>+B25+B27</f>
        <v>251</v>
      </c>
      <c r="C28" s="5">
        <f>+C25+C27</f>
        <v>356</v>
      </c>
      <c r="D28" s="5">
        <f>+D25+D27</f>
        <v>362</v>
      </c>
    </row>
    <row r="29" spans="1:4" ht="12.75">
      <c r="A29" s="1"/>
      <c r="B29" s="4"/>
      <c r="C29" s="4"/>
      <c r="D29" s="4"/>
    </row>
    <row r="30" spans="1:4" ht="12.75">
      <c r="A30" s="1" t="s">
        <v>13</v>
      </c>
      <c r="B30" s="4">
        <v>8</v>
      </c>
      <c r="C30" s="4">
        <v>12</v>
      </c>
      <c r="D30" s="4">
        <v>2</v>
      </c>
    </row>
    <row r="31" spans="1:4" ht="13.5" thickBot="1">
      <c r="A31" s="1" t="s">
        <v>14</v>
      </c>
      <c r="B31" s="6">
        <f>+B28-B30</f>
        <v>243</v>
      </c>
      <c r="C31" s="6">
        <f>+C28-C30</f>
        <v>344</v>
      </c>
      <c r="D31" s="6">
        <f>+D28-D30</f>
        <v>360</v>
      </c>
    </row>
    <row r="32" spans="1:4" ht="13.5" thickTop="1">
      <c r="A32" s="1"/>
      <c r="B32" s="1"/>
      <c r="C32" s="1"/>
      <c r="D32" s="1"/>
    </row>
    <row r="33" spans="1:4" ht="12.75">
      <c r="A33" s="1" t="s">
        <v>15</v>
      </c>
      <c r="B33" s="1"/>
      <c r="C33" s="1"/>
      <c r="D33" s="1"/>
    </row>
    <row r="34" spans="1:4" ht="12.75">
      <c r="A34" s="1" t="s">
        <v>16</v>
      </c>
      <c r="B34" s="7">
        <v>4.28</v>
      </c>
      <c r="C34" s="7">
        <v>6.44</v>
      </c>
      <c r="D34" s="7">
        <v>6.94</v>
      </c>
    </row>
    <row r="35" spans="1:4" ht="12.75">
      <c r="A35" s="1" t="s">
        <v>17</v>
      </c>
      <c r="B35" s="7">
        <v>-0.23</v>
      </c>
      <c r="C35" s="7">
        <v>-0.18</v>
      </c>
      <c r="D35" s="7">
        <v>-0.03</v>
      </c>
    </row>
    <row r="36" spans="1:5" ht="13.5" thickBot="1">
      <c r="A36" s="1" t="s">
        <v>18</v>
      </c>
      <c r="B36" s="8">
        <f>+B34+B35</f>
        <v>4.05</v>
      </c>
      <c r="C36" s="8">
        <f>+C34+C35</f>
        <v>6.260000000000001</v>
      </c>
      <c r="D36" s="8">
        <f>+D34+D35</f>
        <v>6.91</v>
      </c>
      <c r="E36" s="19">
        <f>((+(C36-B36)/B36)+(+(D36-C36)/C36))/2</f>
        <v>0.3247564390801878</v>
      </c>
    </row>
    <row r="37" spans="1:4" ht="13.5" thickTop="1">
      <c r="A37" s="1"/>
      <c r="B37" s="1"/>
      <c r="C37" s="1"/>
      <c r="D37" s="1"/>
    </row>
    <row r="38" spans="1:4" ht="13.5" thickBot="1">
      <c r="A38" s="1" t="s">
        <v>19</v>
      </c>
      <c r="B38" s="9">
        <v>60129546</v>
      </c>
      <c r="C38" s="9">
        <v>55136212</v>
      </c>
      <c r="D38" s="9">
        <v>51928655</v>
      </c>
    </row>
    <row r="39" ht="13.5" thickTop="1"/>
    <row r="40" spans="1:4" ht="12.75">
      <c r="A40" t="s">
        <v>20</v>
      </c>
      <c r="B40" s="10">
        <f>SUM(B41:B47)</f>
        <v>2391.5335142268905</v>
      </c>
      <c r="C40" s="10">
        <f>SUM(C41:C47)</f>
        <v>2634.5569240558543</v>
      </c>
      <c r="D40" s="10">
        <f>SUM(D41:D47)</f>
        <v>2881.6046483778473</v>
      </c>
    </row>
    <row r="41" spans="1:5" ht="12.75">
      <c r="A41" s="11" t="s">
        <v>26</v>
      </c>
      <c r="B41" s="12">
        <v>1251</v>
      </c>
      <c r="C41" s="12">
        <v>1346</v>
      </c>
      <c r="D41" s="12">
        <v>1481</v>
      </c>
      <c r="E41" s="17">
        <f aca="true" t="shared" si="1" ref="E41:E47">((+(C41-B41)/B41)+(+(D41-C41)/C41))/2</f>
        <v>0.08811821271066356</v>
      </c>
    </row>
    <row r="42" spans="1:5" ht="12.75">
      <c r="A42" s="11" t="s">
        <v>34</v>
      </c>
      <c r="B42" s="17">
        <f>+B17/B41</f>
        <v>0.2501998401278977</v>
      </c>
      <c r="C42" s="17">
        <f>+C17/C41</f>
        <v>0.2897473997028232</v>
      </c>
      <c r="D42" s="17">
        <f>+D17/D41</f>
        <v>0.3106009453072249</v>
      </c>
      <c r="E42" s="17"/>
    </row>
    <row r="43" spans="1:5" ht="12.75">
      <c r="A43" s="11" t="s">
        <v>27</v>
      </c>
      <c r="B43" s="12">
        <v>377</v>
      </c>
      <c r="C43" s="12">
        <v>400</v>
      </c>
      <c r="D43" s="12">
        <v>491</v>
      </c>
      <c r="E43" s="17">
        <f t="shared" si="1"/>
        <v>0.14425397877984086</v>
      </c>
    </row>
    <row r="44" spans="1:5" ht="12.75">
      <c r="A44" s="11" t="s">
        <v>35</v>
      </c>
      <c r="B44" s="17">
        <f>+B19/B43</f>
        <v>0.7851458885941645</v>
      </c>
      <c r="C44" s="17">
        <f>+C19/C43</f>
        <v>0.835</v>
      </c>
      <c r="D44" s="17">
        <f>+D19/D43</f>
        <v>0.7372708757637475</v>
      </c>
      <c r="E44" s="17"/>
    </row>
    <row r="45" spans="1:5" ht="12.75">
      <c r="A45" s="11" t="s">
        <v>28</v>
      </c>
      <c r="B45" s="12">
        <v>273</v>
      </c>
      <c r="C45" s="12">
        <v>317</v>
      </c>
      <c r="D45" s="12">
        <v>273</v>
      </c>
      <c r="E45" s="17">
        <f t="shared" si="1"/>
        <v>0.011185449671254094</v>
      </c>
    </row>
    <row r="46" spans="1:5" ht="12.75">
      <c r="A46" s="11" t="s">
        <v>36</v>
      </c>
      <c r="B46" s="17">
        <f>+B21/B45</f>
        <v>0.4981684981684982</v>
      </c>
      <c r="C46" s="17">
        <f>+C21/C45</f>
        <v>0.43217665615141954</v>
      </c>
      <c r="D46" s="17">
        <f>+D21/D45</f>
        <v>0.5567765567765568</v>
      </c>
      <c r="E46" s="17"/>
    </row>
    <row r="47" spans="1:5" ht="12.75">
      <c r="A47" s="11" t="s">
        <v>29</v>
      </c>
      <c r="B47" s="12">
        <v>489</v>
      </c>
      <c r="C47" s="12">
        <v>570</v>
      </c>
      <c r="D47" s="12">
        <v>635</v>
      </c>
      <c r="E47" s="17">
        <f t="shared" si="1"/>
        <v>0.13983962974921965</v>
      </c>
    </row>
    <row r="48" spans="1:5" ht="12.75">
      <c r="A48" s="11" t="s">
        <v>37</v>
      </c>
      <c r="B48" s="17">
        <f>+B23/B47</f>
        <v>0.39059304703476483</v>
      </c>
      <c r="C48" s="17">
        <f>+C23/C47</f>
        <v>0.2982456140350877</v>
      </c>
      <c r="D48" s="17">
        <f>+D23/D47</f>
        <v>0.5354330708661418</v>
      </c>
      <c r="E48" s="17"/>
    </row>
    <row r="49" spans="1:4" ht="12.75">
      <c r="A49" t="s">
        <v>21</v>
      </c>
      <c r="B49" s="10">
        <v>158.7</v>
      </c>
      <c r="C49" s="10">
        <v>432.7</v>
      </c>
      <c r="D49" s="10">
        <v>262</v>
      </c>
    </row>
    <row r="50" spans="1:4" ht="12.75">
      <c r="A50" t="s">
        <v>22</v>
      </c>
      <c r="B50" s="10">
        <v>81.9</v>
      </c>
      <c r="C50" s="10">
        <v>82</v>
      </c>
      <c r="D50" s="10"/>
    </row>
    <row r="51" spans="1:4" ht="12.75">
      <c r="A51" t="s">
        <v>23</v>
      </c>
      <c r="B51" s="10"/>
      <c r="C51" s="10"/>
      <c r="D51" s="10">
        <v>16.4</v>
      </c>
    </row>
    <row r="52" spans="1:4" ht="12.75">
      <c r="A52" t="s">
        <v>24</v>
      </c>
      <c r="B52" s="10">
        <v>641.3</v>
      </c>
      <c r="C52" s="10">
        <v>558.3</v>
      </c>
      <c r="D52" s="10">
        <v>768.2</v>
      </c>
    </row>
    <row r="54" spans="1:4" ht="12.75">
      <c r="A54" t="s">
        <v>39</v>
      </c>
      <c r="B54" s="20">
        <f>+B49/B52</f>
        <v>0.24746608451582722</v>
      </c>
      <c r="C54" s="20">
        <f>+C49/C52</f>
        <v>0.7750313451549347</v>
      </c>
      <c r="D54" s="20">
        <f>+D49/D52</f>
        <v>0.3410570164019786</v>
      </c>
    </row>
    <row r="55" spans="1:4" ht="12.75">
      <c r="A55" t="s">
        <v>38</v>
      </c>
      <c r="B55" s="16">
        <f>+B28/B52</f>
        <v>0.39139248401684085</v>
      </c>
      <c r="C55" s="16">
        <f>+C28/C52</f>
        <v>0.6376500089557586</v>
      </c>
      <c r="D55" s="16">
        <f>+D28/D52</f>
        <v>0.47123145014319184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Levi</dc:title>
  <dc:subject/>
  <dc:creator>Paul Miesing</dc:creator>
  <cp:keywords/>
  <dc:description/>
  <cp:lastModifiedBy>Paul Miesing</cp:lastModifiedBy>
  <cp:lastPrinted>1999-09-11T06:05:55Z</cp:lastPrinted>
  <dcterms:created xsi:type="dcterms:W3CDTF">1998-01-21T15:35:10Z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